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365mps-my.sharepoint.com/personal/dunja_djurinac_mps_hr/Documents/Dokumenti/LovciSherani/Sufinanciranje/2022/ZAŠTITNA SREDSTVA 2022/Akti nakon natječaja/"/>
    </mc:Choice>
  </mc:AlternateContent>
  <xr:revisionPtr revIDLastSave="6" documentId="13_ncr:1_{3DEF35C6-A655-4723-9773-69BFC89501AD}" xr6:coauthVersionLast="47" xr6:coauthVersionMax="47" xr10:uidLastSave="{8FD61BB6-64CB-44AF-953B-2AFD128A5CD8}"/>
  <bookViews>
    <workbookView xWindow="-120" yWindow="-120" windowWidth="29040" windowHeight="15720" xr2:uid="{68D2CE1D-EDA2-40A7-A474-6136635EE853}"/>
  </bookViews>
  <sheets>
    <sheet name="List1" sheetId="1" r:id="rId1"/>
  </sheets>
  <definedNames>
    <definedName name="_Hlk126847390" localSheetId="0">List1!$B$41</definedName>
    <definedName name="_Hlk126847437" localSheetId="0">List1!$B$42</definedName>
    <definedName name="_Hlk126847519" localSheetId="0">List1!$B$44</definedName>
    <definedName name="_Hlk129334754" localSheetId="0">List1!$B$67</definedName>
    <definedName name="_Hlk129334769" localSheetId="0">List1!$B$68</definedName>
    <definedName name="_Hlk129335126" localSheetId="0">List1!$B$82</definedName>
    <definedName name="_Hlk137717548" localSheetId="0">List1!#REF!</definedName>
    <definedName name="_Hlk137717609" localSheetId="0">List1!#REF!</definedName>
    <definedName name="_Hlk137717856" localSheetId="0">List1!#REF!</definedName>
    <definedName name="_Hlk137718893" localSheetId="0">List1!#REF!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4" i="1" l="1"/>
  <c r="C244" i="1"/>
  <c r="D243" i="1"/>
  <c r="C243" i="1"/>
  <c r="D225" i="1"/>
  <c r="C225" i="1"/>
  <c r="D208" i="1"/>
  <c r="C208" i="1"/>
  <c r="D196" i="1"/>
  <c r="C196" i="1"/>
  <c r="D182" i="1"/>
  <c r="C182" i="1"/>
  <c r="D117" i="1"/>
  <c r="C117" i="1"/>
  <c r="C114" i="1"/>
  <c r="D114" i="1"/>
  <c r="D111" i="1" l="1"/>
  <c r="C111" i="1"/>
  <c r="D102" i="1" l="1"/>
  <c r="C102" i="1"/>
  <c r="D91" i="1"/>
  <c r="C91" i="1"/>
  <c r="D83" i="1"/>
  <c r="C83" i="1"/>
  <c r="D55" i="1"/>
  <c r="C55" i="1"/>
  <c r="C46" i="1"/>
  <c r="D46" i="1"/>
  <c r="D39" i="1"/>
  <c r="C39" i="1"/>
  <c r="D19" i="1" l="1"/>
  <c r="C19" i="1"/>
  <c r="D245" i="1" l="1"/>
  <c r="C245" i="1"/>
</calcChain>
</file>

<file path=xl/sharedStrings.xml><?xml version="1.0" encoding="utf-8"?>
<sst xmlns="http://schemas.openxmlformats.org/spreadsheetml/2006/main" count="475" uniqueCount="456">
  <si>
    <t>Akt o dodjeli sredstava</t>
  </si>
  <si>
    <t>RB</t>
  </si>
  <si>
    <t>NAZIV PRIJAVITELJA</t>
  </si>
  <si>
    <t>IZNOS ODOBRENIH SREDSTAVA (kn)</t>
  </si>
  <si>
    <t>1.</t>
  </si>
  <si>
    <t>2.</t>
  </si>
  <si>
    <t>3.</t>
  </si>
  <si>
    <t>4.</t>
  </si>
  <si>
    <t>5.</t>
  </si>
  <si>
    <t>6.</t>
  </si>
  <si>
    <t>7.</t>
  </si>
  <si>
    <t>8.</t>
  </si>
  <si>
    <t>UKUPNO</t>
  </si>
  <si>
    <t>9.</t>
  </si>
  <si>
    <t>10.</t>
  </si>
  <si>
    <t>11.</t>
  </si>
  <si>
    <t>12.</t>
  </si>
  <si>
    <t>Natječaj za sufinanciranje zaštitnih sredstava za sprječavanje šteta od divljači u 2022. i 2023.</t>
  </si>
  <si>
    <t xml:space="preserve">Odluka ministrice poljoprivrede: KLASA: 323-05/22-01/111
URBROJ: 525-10/616-23-8
od 18. siječnja 2023. godine
</t>
  </si>
  <si>
    <t>13.</t>
  </si>
  <si>
    <t>14.</t>
  </si>
  <si>
    <t>15.</t>
  </si>
  <si>
    <t>IZNOS ODOBRENIH SREDSTAVA (€)</t>
  </si>
  <si>
    <t>OPG "EMPELA", vl. Mateja Ripli - prijava br. 2.</t>
  </si>
  <si>
    <t>OPG "Mladen Miškulin" - prijava br. 4.</t>
  </si>
  <si>
    <t>OPG "Toić" vl. Toić Franjo - prijava br. 6.</t>
  </si>
  <si>
    <t>OPG "Ožeg Jadranka" - prijava br. 7.</t>
  </si>
  <si>
    <t>OPG "Rihter Igor" - prijava br. 8.</t>
  </si>
  <si>
    <t>"SALERS" j.d.o.o. - prijava br. 10.</t>
  </si>
  <si>
    <t>OPG "ZDRAVKO IVANČAN" - prijava br. 12.</t>
  </si>
  <si>
    <t>SOPG "ANTON ŠTIMAC" - prijava br. 15.</t>
  </si>
  <si>
    <t>OPG "NENO" vl. Nenad Mesić - prijava br. 16.</t>
  </si>
  <si>
    <t>LD HVIDR-a "VUK" Generalski Stol - prijava br. 18.</t>
  </si>
  <si>
    <t>OPG "Dean" vl. Dean Velčić  - prijava br. 20.</t>
  </si>
  <si>
    <t>"PLANGRAD DUGAČKI GAJ" d.o.o. - prijava br. 23.</t>
  </si>
  <si>
    <t>OPG "PUALIĆ MIRJANA" - prijava br. 24.</t>
  </si>
  <si>
    <t>OPG "MLADEN NOVOSEL" - prijava br. 27.</t>
  </si>
  <si>
    <t>OPG "BRZIĆ" vl. Mato Brzić - prijava br. 28.</t>
  </si>
  <si>
    <t>Otvaranje prijava pristiglih do 03.01.2023.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</si>
  <si>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</si>
  <si>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</si>
  <si>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</si>
  <si>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</si>
  <si>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</si>
  <si>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</si>
  <si>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</si>
  <si>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</si>
  <si>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</si>
  <si>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</si>
  <si>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</si>
  <si>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</si>
  <si>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</si>
  <si>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</si>
  <si>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</si>
  <si>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</si>
  <si>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</si>
  <si>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</si>
  <si>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Otvaranje prijava pristiglih do 23.01.2023.</t>
  </si>
  <si>
    <t>OPG "Marinko Orlić" -prijava br. 33.</t>
  </si>
  <si>
    <t>OPG "Mirko Takač" - prijava br. 37.</t>
  </si>
  <si>
    <t>OPG "TROPE" Đurđica Trope -prijava br. 39.</t>
  </si>
  <si>
    <t>OPG "Volf Srećko" -prijava br. 49.</t>
  </si>
  <si>
    <t>OPG "MUŽINIĆ JOSIP" - prijava br. 52.</t>
  </si>
  <si>
    <t>OPG "MARIJO BUIĆ"-  prijava br. 51.</t>
  </si>
  <si>
    <t>PG "Goran Hršak"-prijava br.  47.</t>
  </si>
  <si>
    <t>OPG "ŽABIĆ" Dragan Žabić - prijava br. 54.</t>
  </si>
  <si>
    <t>OPG "JOSIP ANIČIĆ" - prijava br. 55.</t>
  </si>
  <si>
    <t>OPG "MED I MLIJEKO" Josip Jurković - prijava br. 56.</t>
  </si>
  <si>
    <t>"EKO NUTRIMENS" d.o.o. - prijava br. 57</t>
  </si>
  <si>
    <t>OPG "JURKOVIĆ" Franjo Jurković -prijava br. 58.</t>
  </si>
  <si>
    <t>"AMICULUM" d.o.o. - prijava br. 59.</t>
  </si>
  <si>
    <t>"ANABBELA" d.o.o.- prijava br. 61.</t>
  </si>
  <si>
    <t>OPG "Beatrix Galić" - prijava br. 63.</t>
  </si>
  <si>
    <t>OPG "EMINA BUREK" - prijava br. 64.</t>
  </si>
  <si>
    <t>OPG "BRLEK" Ivica Brlek - prijava br. 66.</t>
  </si>
  <si>
    <t>SVEUČILIŠTE U ZAGREBU, FAKULTET ŠUMARSTVA I DRVNE TEHNOLOGIJE -prijava br. 68</t>
  </si>
  <si>
    <t xml:space="preserve">Odluka ministrice poljoprivrede: KLASA: 323-05/22-01/111
URBROJ: 525-10/616-23-11
od 6. veljače 2023. godine
</t>
  </si>
  <si>
    <t>SVEUKUPNO</t>
  </si>
  <si>
    <t>34.</t>
  </si>
  <si>
    <t>35.</t>
  </si>
  <si>
    <t>36.</t>
  </si>
  <si>
    <t>37.</t>
  </si>
  <si>
    <t>38.</t>
  </si>
  <si>
    <t>„AGRO-VET“ d.o.o. - prijava br. 1.</t>
  </si>
  <si>
    <t>OPG „SERTIĆ MARIJA“ - prijava br. 9.</t>
  </si>
  <si>
    <t>OPG „GRABEŽ DRAGO“ - prijava br. 14.</t>
  </si>
  <si>
    <t>SOPG „ZORAN OŽBOLT“ - prijava br. 17.</t>
  </si>
  <si>
    <t>„PENTRIT“ d.o.o. - prijava br. 19.</t>
  </si>
  <si>
    <t>LD „TRČKA“ Umag - prijava br. 69.</t>
  </si>
  <si>
    <t>SOPG „MARIJA ILEKOVIĆ“ - prijava br. 78.</t>
  </si>
  <si>
    <t>OPG „ŠEGOTA DORIANO“ - prijava br. 79.</t>
  </si>
  <si>
    <t>OPG „Marijana Barberić“ - prijava br. 82.</t>
  </si>
  <si>
    <t>LU „SVILAJA“ Vrlika - prijava br. 88.</t>
  </si>
  <si>
    <t>39.</t>
  </si>
  <si>
    <t>40.</t>
  </si>
  <si>
    <t>41.</t>
  </si>
  <si>
    <t>42.</t>
  </si>
  <si>
    <t>43.</t>
  </si>
  <si>
    <t>44.</t>
  </si>
  <si>
    <t>45.</t>
  </si>
  <si>
    <t>OPG „DEJAN MIHAJLOVIĆ“ - prijava br. 94.</t>
  </si>
  <si>
    <t>OPG „Danilo Jović“ - prijava br. 96.</t>
  </si>
  <si>
    <t xml:space="preserve">Odluka ministrice poljoprivrede: KLASA: 323-05/22-01/111
URBROJ: 525-10/616-23-17
od 27. veljače 2023. godine
</t>
  </si>
  <si>
    <t xml:space="preserve">Otvaranje prijava pristiglih do 31.01.2023. </t>
  </si>
  <si>
    <t>PREOSTALO</t>
  </si>
  <si>
    <t xml:space="preserve">Odluka ministrice poljoprivrede: KLASA: 323-05/22-01/111
URBROJ: 525-10/616-23-20
od 9. ožujka 2023. godine
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</si>
  <si>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</si>
  <si>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</si>
  <si>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</si>
  <si>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</si>
  <si>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</si>
  <si>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</si>
  <si>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</si>
  <si>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</si>
  <si>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</si>
  <si>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</si>
  <si>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</si>
  <si>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</si>
  <si>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</si>
  <si>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</si>
  <si>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</si>
  <si>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</si>
  <si>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</si>
  <si>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</si>
  <si>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</si>
  <si>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</si>
  <si>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</si>
  <si>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</si>
  <si>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</si>
  <si>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</si>
  <si>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</si>
  <si>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</si>
  <si>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LD „KUNA“ Sela područje provedbe – zajedničko otvoreno lovište: III/104 – „ODRANSKO POLJE“ - prijava br. 101.</t>
  </si>
  <si>
    <t>LD „KUNA“ Sela područje provedbe – zajedničko otvoreno lovište: III/103 – „GOLO BRDO“ - prijava br. 102.</t>
  </si>
  <si>
    <t>„LOVIŠTA CERVUS“ d.o.o. - prijava br. 104.</t>
  </si>
  <si>
    <t>OPG „TOMISLAV ŠEGREGUR“ - prijava br. 108.</t>
  </si>
  <si>
    <t>OPG „VLAHOVIĆ LORIS“ - prijava br. 113.</t>
  </si>
  <si>
    <t>LD „Srnjak“ Garešnica - prijava br. 114.</t>
  </si>
  <si>
    <t>OPG „Čepelak Ivica“ - prijava br. 116.</t>
  </si>
  <si>
    <t>OPG „PARONIĆ PATRIK“ - prijava br. 117.</t>
  </si>
  <si>
    <t>OPG „Tolić Vanja“ - prijava br. 118.</t>
  </si>
  <si>
    <t>OPG „Rakas Dražen“ - prijava br. 119.</t>
  </si>
  <si>
    <t>OPG „Dumančić Nikola“ - prijava br. 120.</t>
  </si>
  <si>
    <t>„LASKO“ poljoprivredni obrt vl. Stipo Lazić - prijava br. 124.</t>
  </si>
  <si>
    <t>OPG „GAJSKI“ Mirjana Gajski - prijava br. 125.</t>
  </si>
  <si>
    <t>OPG „TOCKO BISERKA“ - prijava br. 126.</t>
  </si>
  <si>
    <t>„ECOAGRO“ d.o.o. - prijava br. 127.</t>
  </si>
  <si>
    <t>SOPG „IRENA KOTIGA“ - prijava br. 128.</t>
  </si>
  <si>
    <t>OPG „BAŽOK DAVOR“ - prijava br. 129.</t>
  </si>
  <si>
    <t>OPG „DALIBOR JOSIPOVIĆ“ - prijava br. 133.</t>
  </si>
  <si>
    <t>„STOČARSTVO SLOBODAN“ j.d.o.o. - prijava br. 134.</t>
  </si>
  <si>
    <t>OPG „PERKOVIĆ“ Vesna Perković - prijava br. 135.</t>
  </si>
  <si>
    <t>OPG „DOLOVČAK“ Igor Dolovčak - prijava br. 140.</t>
  </si>
  <si>
    <t>OPG „MARKO KARLO“ Darko Rogan - prijava br. 141.</t>
  </si>
  <si>
    <t>OPG „NINO“ Nikola Bureš - prijava br. 142.</t>
  </si>
  <si>
    <t>OPG „DADO“ Dražen Dražetić - prijava br. 143.</t>
  </si>
  <si>
    <t>„NaturaPro“ d.o.o. - prijava br. 145.</t>
  </si>
  <si>
    <t>„NARGO USLUGE“ d.o.o. - prijava br. 149.</t>
  </si>
  <si>
    <t xml:space="preserve">Otvaranje prijava pristiglih do 15.02.2023. </t>
  </si>
  <si>
    <t xml:space="preserve">Odluka ministrice poljoprivrede: KLASA: 323-05/22-01/111
URBROJ: 525-10/616-23-23
od 17. ožujka 2023. godine
</t>
  </si>
  <si>
    <t>72.</t>
  </si>
  <si>
    <t>73.</t>
  </si>
  <si>
    <t>74.</t>
  </si>
  <si>
    <t>75.</t>
  </si>
  <si>
    <t>76.</t>
  </si>
  <si>
    <t>77.</t>
  </si>
  <si>
    <t>OPG „VINKO JOSIPOVIĆ“ - prijava br. 60.</t>
  </si>
  <si>
    <t>LD „ŠLJUKA“ Popovača  - prijava br. 53.</t>
  </si>
  <si>
    <t>OPG „Itijana Poplašen“ - prijava br. 50.</t>
  </si>
  <si>
    <t>OPG „GRIČAR" Nataša Klepac - prijava br. 46.</t>
  </si>
  <si>
    <t>OPG „ANDREJA PUŠKADIJA“ - prijava br. 41.</t>
  </si>
  <si>
    <t>OPG „Marić“ Sandra Marić - prijava br. 30.</t>
  </si>
  <si>
    <t xml:space="preserve">Odluka ministrice poljoprivrede: KLASA: 323-05/22-01/111
URBROJ: 525-10/616-23-14
od 10. veljače 2023. godine
Odluka ministrice poljoprivrede: KLASA: 323-05/22-01/111
URBROJ: 525-10/616-23-27
od 30. ožujka 2023. godine
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</si>
  <si>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</si>
  <si>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</si>
  <si>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</si>
  <si>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</si>
  <si>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</si>
  <si>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</si>
  <si>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</si>
  <si>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</si>
  <si>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</si>
  <si>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 xml:space="preserve">Odluka ministrice poljoprivrede: KLASA: 323-05/22-01/111
URBROJ: 525-10/616-23-30
od 31. ožujka 2023. godine
</t>
  </si>
  <si>
    <t>OPG „VIDOVIĆ ZORAN“ - prijava br. 70.</t>
  </si>
  <si>
    <t>„BORKA“ d.o.o - prijava br. 71.</t>
  </si>
  <si>
    <t>Poljoprivredna zadruga „Cres“ - prijava br. 76.</t>
  </si>
  <si>
    <t>OPG „Banovac Barić Maja“ - prijava br. 75.</t>
  </si>
  <si>
    <t>OPG „HORVAT ŽELJKO“ - prijava br. 72.</t>
  </si>
  <si>
    <t>SOPG „TIHOMIR RAVLIĆ“ - prijava br. 80.</t>
  </si>
  <si>
    <t>„HRVATSKE ŠUME“ d.o.o., Uprava šuma Podružnica Senj - prijava br. 81.</t>
  </si>
  <si>
    <t>OPG „MARKOVIĆ“ Romana Horvat Marković - prijava br. 85.</t>
  </si>
  <si>
    <t>OPG „PETROVIĆ MIRJANA“ - prijava br. 89.</t>
  </si>
  <si>
    <t>87.</t>
  </si>
  <si>
    <t>88.</t>
  </si>
  <si>
    <t>89.</t>
  </si>
  <si>
    <t>90.</t>
  </si>
  <si>
    <t>91.</t>
  </si>
  <si>
    <t>92.</t>
  </si>
  <si>
    <t>93.</t>
  </si>
  <si>
    <t>Odluka ministrice poljoprivrede: KLASA: 323-05/22-01/111
URBROJ: 525-10/616-23-34
od 25. travnja 2023. godine</t>
  </si>
  <si>
    <t>OPG „MILE MARAVIĆ“ - prijava br. 43.</t>
  </si>
  <si>
    <t>OPG „MUHAR MATO“ - prijava br. 99.</t>
  </si>
  <si>
    <t>OPG „OLIVER TURKALJ“ - prijava br. 105.</t>
  </si>
  <si>
    <t>OPG „ANTUN BUGARIN“ - prijava br. 109.</t>
  </si>
  <si>
    <t>Obrt „DENIKOL“ vl. Dejan Janjanin - prijava br. 111.</t>
  </si>
  <si>
    <t>OPG „TOHORAJ“ Josip Gršković - prijava br. 130.</t>
  </si>
  <si>
    <t>OPG „GRCIĆ“ Ante Grcić  - prijava br. 152.</t>
  </si>
  <si>
    <t>Otvaranje prijava pristiglih do 23.01.2023. i 15.02.2023.</t>
  </si>
  <si>
    <t>OPG „VALENT KONJAČIĆ“ - prijava br. 91.</t>
  </si>
  <si>
    <t>Odluka ministrice poljoprivrede: KLASA: 323-05/22-01/111
URBROJ: 525-10/616-23-38
od 5. svibnja 2023. godine</t>
  </si>
  <si>
    <t>Otvaranje prijava pristiglih do 15.02.2023.</t>
  </si>
  <si>
    <t>94.</t>
  </si>
  <si>
    <t>95.</t>
  </si>
  <si>
    <t>Odluka ministrice poljoprivrede: KLASA: 323-05/22-01/111
URBROJ: 525-10/616-23-42
od 24. svibnja 2023. godine</t>
  </si>
  <si>
    <t>Braniteljska zadruga za poljoprivredu, građenje i usluge „PLANINA“ - prijava br. 148.</t>
  </si>
  <si>
    <t xml:space="preserve">Otvaranje prijava pristiglih do 15.03.2023. 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</si>
  <si>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</si>
  <si>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</si>
  <si>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</si>
  <si>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</si>
  <si>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</si>
  <si>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</si>
  <si>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</si>
  <si>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</si>
  <si>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</si>
  <si>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</si>
  <si>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</si>
  <si>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</si>
  <si>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</si>
  <si>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</si>
  <si>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</si>
  <si>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</si>
  <si>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</si>
  <si>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</si>
  <si>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</si>
  <si>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</si>
  <si>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</si>
  <si>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</si>
  <si>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</si>
  <si>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</si>
  <si>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</si>
  <si>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</si>
  <si>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</si>
  <si>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</si>
  <si>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</si>
  <si>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</si>
  <si>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</si>
  <si>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</si>
  <si>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</si>
  <si>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</si>
  <si>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</si>
  <si>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</si>
  <si>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</si>
  <si>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</si>
  <si>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</si>
  <si>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</si>
  <si>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</si>
  <si>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</si>
  <si>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</si>
  <si>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</si>
  <si>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</si>
  <si>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</si>
  <si>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</si>
  <si>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</si>
  <si>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</si>
  <si>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</si>
  <si>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</si>
  <si>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</si>
  <si>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</si>
  <si>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</si>
  <si>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</si>
  <si>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</si>
  <si>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</si>
  <si>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</si>
  <si>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</si>
  <si>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</si>
  <si>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</si>
  <si>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</si>
  <si>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</si>
  <si>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OPG „DALIBOR VITANOVIĆ“ - prijava br. 153.</t>
  </si>
  <si>
    <t>OPG „Aron Štefanić“ - prijava br. 156.</t>
  </si>
  <si>
    <t>OPG „ŽERAVICA VALERIJA“ - prijava br. 157.</t>
  </si>
  <si>
    <t>„GORD“ d.o.o. - prijava br. 158.</t>
  </si>
  <si>
    <t>„Belje plus“ d.o.o. - prijava br. 160.</t>
  </si>
  <si>
    <t>OPG „KOCIJANČIĆ DAVOR“ - prijava br. 162.</t>
  </si>
  <si>
    <t>SOPG „MATIJA SUŠNIĆ“ - prijava br. 163.</t>
  </si>
  <si>
    <t>OPG „Robert Bingula“ - prijava br. 171.</t>
  </si>
  <si>
    <t>„Sunčane šume“ d.o.o. - prijava br. 172.</t>
  </si>
  <si>
    <t>„MOSLAVKA“ d.o.o. - prijava br. 173.</t>
  </si>
  <si>
    <t>OPG „SREDNOSELEC“ Dražen Srednoselec - prijava br. 176.</t>
  </si>
  <si>
    <t>OPG „BOŽIĆ DANIJEL“ - prijava br. 180.</t>
  </si>
  <si>
    <t>OPG „ANALEA BUIĆ“ - prijava br. 181.</t>
  </si>
  <si>
    <t>OPG „TOMO PUNČEC“ - prijava br. 182.</t>
  </si>
  <si>
    <t>OPG „SANTO IVICA“ - prijava br. 183.</t>
  </si>
  <si>
    <t>OPG „BRANKA ŠAFER“ - prijava br. 184.</t>
  </si>
  <si>
    <t>OPG „NIKOLA MRAKOVČIĆ“ - prijava br. 185.</t>
  </si>
  <si>
    <t>OPG „SLATINA ADRIANO“ - prijava br. 187.</t>
  </si>
  <si>
    <t>HRVATSKI LOVAČKI SAVEZ“ – područje provedbe: državno otvoreno lovište broj: VII/5 – „GRADINA – KRNJAČA“ - prijava br. 189.</t>
  </si>
  <si>
    <t>„HRVATSKI LOVAČKI SAVEZ“ – područje provedbe: državno otvoreno lovište broj: III/9 – „GREDE KAMARE“ - prijava br. 190.</t>
  </si>
  <si>
    <t>„HRVATSKI LOVAČKI SAVEZ“ – područje provedbe: državno otvoreno lovište broj: XVIII/1 – „BARBARIGA“ - prijava br. 191.</t>
  </si>
  <si>
    <t>OPG „Dražen Bošković“ - prijava br. 192.</t>
  </si>
  <si>
    <t>OPG „Nesek Ana“ - prijava br. 193..</t>
  </si>
  <si>
    <t>OPG „Naglić Kristina“ - prijava br. 194.</t>
  </si>
  <si>
    <t>OPG „MILIVOJE TRIFUNOVIĆ“ - prijava br. 201.</t>
  </si>
  <si>
    <t>OPG „Badalin Dejan“ - prijava br. 205.</t>
  </si>
  <si>
    <t>OPG „Biškup“ Miroslav Biškup - prijava br. 206.</t>
  </si>
  <si>
    <t>OPG „Josip Stojanović“ - prijava br. 207.</t>
  </si>
  <si>
    <t>LU „SISCIA“ Sisak - prijava br. 208.</t>
  </si>
  <si>
    <t>OPG „MRAV“ Oskar Mravlinčić - prijava br. 210.</t>
  </si>
  <si>
    <t>OPG „BAGARIĆ JANJA“ - prijava br. 214.</t>
  </si>
  <si>
    <t>OPG „Murgić Jure“ - prijava br. 217.</t>
  </si>
  <si>
    <t>„ANATRA“ d.o.o. - prijava br. 218.</t>
  </si>
  <si>
    <t>OPG „Dubovečak Damir“ - prijava br. 219.</t>
  </si>
  <si>
    <t>OPG „CAPEK DAMIR“ - prijava br. 220.</t>
  </si>
  <si>
    <t>OPG „Petar Sabo“ - prijava br. 221.</t>
  </si>
  <si>
    <t>OPG „MEDIĆ DRAGANA“ - prijava br. 222.</t>
  </si>
  <si>
    <t>OPG „Renato Jug“ - prijava br. 223.</t>
  </si>
  <si>
    <t>LD „FAZAN“ Topolje – područje provedbe: državno otvoreno lovište broj: III/17 – „LIPOVICA“ - prijava br. 226.</t>
  </si>
  <si>
    <t>LD „FAZAN“ Topolje – područje provedbe: zajedničko otvoreno lovište broj: I/164 – „Topolje“ - prijava br. 227.</t>
  </si>
  <si>
    <t>LD „FAZAN“ Topolje – područje provedbe: državno otvoreno lovište broj: I/10 – „ŽUTICA“ - prijava br. 228.</t>
  </si>
  <si>
    <t>OPG „Pinkert Ilona“ - prijava br. 232.</t>
  </si>
  <si>
    <t>OPG „Nikšić Nikola“ - prijava br. 234.</t>
  </si>
  <si>
    <t>OPG „Miroslav Paripović“ - prijava br. 235.</t>
  </si>
  <si>
    <t>OPG „Mirko Petrović“ - prijava br. 236.</t>
  </si>
  <si>
    <t>OPG „Galjen Milan“ - prijava br. 239.</t>
  </si>
  <si>
    <t>OPG „MUDRONJ ŽELJKO“ - prijava br. 240.</t>
  </si>
  <si>
    <t>OPG „HORAK MARIO“ - prijava br. 242.</t>
  </si>
  <si>
    <t>„BALKAN BOROVIK LOV“ d.o.o. - prijava br. 244.</t>
  </si>
  <si>
    <t>OPG „Dobrinić Nada“ - prijava br. 245.</t>
  </si>
  <si>
    <t>OPG „Milan Jakovović“ - prijava br. 246.</t>
  </si>
  <si>
    <t>OPG „Đuro Mraković“ - prijava br. 247.</t>
  </si>
  <si>
    <t>OPG „Štimac Ivan“ - prijava br. 248.</t>
  </si>
  <si>
    <t>OPG „Marin Krmpotić“ - prijava br. 249.</t>
  </si>
  <si>
    <t>OPG „ANTONAC DARIO“ - prijava br. 256.</t>
  </si>
  <si>
    <t>OPG „STJEPAN MIKULČIĆ“ - prijava br. 257.</t>
  </si>
  <si>
    <t>OPG „Pelikan Damir“ - prijava br. 258.</t>
  </si>
  <si>
    <t>OPG „STEVAN STRIŽAK“ - prijava br. 260.</t>
  </si>
  <si>
    <t>OPG „SINIŠA TEČEC“ - prijava br. 261.</t>
  </si>
  <si>
    <t>OPG „PLAHTARIĆ“ Josip Plahtarić - prijava br. 262.</t>
  </si>
  <si>
    <t>„BALKAN BARANJA LOV“ d.o.o. - prijava br. 263.</t>
  </si>
  <si>
    <t>Odluka ministrice poljoprivrede: KLASA: 323-05/22-01/111
URBROJ: 525-10/616-23-44
od 14. lipnja 2023. godine</t>
  </si>
  <si>
    <t>OPG „UTMAR“ Luciano Utmar  - prijava br. 203.</t>
  </si>
  <si>
    <t>„ OPG „TURKALJ“ Alan Turkalj - prijava br. 179.</t>
  </si>
  <si>
    <t xml:space="preserve">Otvaranje prijava pristiglih do 22.03.2023. 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</si>
  <si>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</si>
  <si>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</si>
  <si>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</si>
  <si>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</si>
  <si>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</si>
  <si>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</si>
  <si>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</si>
  <si>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</si>
  <si>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</si>
  <si>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</si>
  <si>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</si>
  <si>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</si>
  <si>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</si>
  <si>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</si>
  <si>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</si>
  <si>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</si>
  <si>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</si>
  <si>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</si>
  <si>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Odluka ministrice poljoprivrede: KLASA: 323-05/22-01/111
URBROJ: 525-10/616-23-47
od 21. lipnja 2023. godine</t>
  </si>
  <si>
    <t>„L.G. Moslavina Plus“ d.o.o. - prijava br. 276.</t>
  </si>
  <si>
    <t>OPG „MATAK MARIJAN“ - prijava br. 283.</t>
  </si>
  <si>
    <t>OPG „Dragan Murgić“ - prijava br. 284.</t>
  </si>
  <si>
    <t>OPG „NAŠA FARMA“ Matea Alujević - prijava br. 285.</t>
  </si>
  <si>
    <t>„BALKAN LOV“ d.o.o. - prijava br. 294.</t>
  </si>
  <si>
    <t>SOPG „KRISTIJAN LOVRIĆ“ - prijava br. 296.</t>
  </si>
  <si>
    <t>OPG „Jašarević Vedran“ - prijava br. 298.</t>
  </si>
  <si>
    <t>OPG „Dobrinić Ranko“ - prijava br. 299.</t>
  </si>
  <si>
    <t>OPG „Souček“ Željko Souček - prijava br. 302.</t>
  </si>
  <si>
    <t>OPG „ŽELJKO LULIĆ“ - prijava br. 303.</t>
  </si>
  <si>
    <t>OPG „ ROMANO VIVODA“ - prijava br. 270.</t>
  </si>
  <si>
    <t>OPG „ DAVOR HORVAT“ - prijava br. 277.</t>
  </si>
  <si>
    <t xml:space="preserve">Otvaranje prijava pristiglih do 30.03.2023. </t>
  </si>
  <si>
    <t>177.</t>
  </si>
  <si>
    <t>178.</t>
  </si>
  <si>
    <t>179.</t>
  </si>
  <si>
    <t>180.</t>
  </si>
  <si>
    <t>181.</t>
  </si>
  <si>
    <t>182.</t>
  </si>
  <si>
    <t>OPG „KOMIN BARICA“ - prijava br. 308.</t>
  </si>
  <si>
    <t>OPG „Obrad Komlenić“ - prijava br. 314.</t>
  </si>
  <si>
    <t>OPG „LUKA VUJEC“ - prijava br. 320.</t>
  </si>
  <si>
    <t>OPG „DENIS JURIČIĆ“ - prijava br. 324.</t>
  </si>
  <si>
    <t>OPG „Milan Berek“ - prijava br. 327.</t>
  </si>
  <si>
    <t>OPG „Verica Selanac“ - prijava br. 330.</t>
  </si>
  <si>
    <t>OPG „IVAN SERDAREVIĆ“ - prijava br. 332.</t>
  </si>
  <si>
    <t>OPG „MLADEN VIDOŠA“ - prijava br. 333.</t>
  </si>
  <si>
    <t>OPG „DUNDOVIĆ STJEPAN“ - prijava br. 334.</t>
  </si>
  <si>
    <t>SOPG „VLADIMIR GRABOVAC“ - prijava br. 335.</t>
  </si>
  <si>
    <t xml:space="preserve">Otvaranje prijava pristiglih do 15.04.2023. </t>
  </si>
  <si>
    <t>Odluka ministrice poljoprivrede: KLASA: 323-05/22-01/111
URBROJ: 525-10/616-23-50
od 3. srpnja 2023. godine</t>
  </si>
  <si>
    <t>Odluka ministrice poljoprivrede: KLASA: 323-05/22-01/111
URBROJ: 525-10/616-23-53
od 5. srpnja 2023. godine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</si>
  <si>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</si>
  <si>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</si>
  <si>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</si>
  <si>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</si>
  <si>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</si>
  <si>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</si>
  <si>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</si>
  <si>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</si>
  <si>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</si>
  <si>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</si>
  <si>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</si>
  <si>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</si>
  <si>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</si>
  <si>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OPG „MARINA KURDI“ - prijava br. 336.</t>
  </si>
  <si>
    <t>Obrt za servis kućanskih aparata i ugostiteljske opreme, te poljoprivredu „Medica Damir“ - prijava br. 338.</t>
  </si>
  <si>
    <t>OPG „SPODMERGAR“ Šime Mužić - prijava br. 351.</t>
  </si>
  <si>
    <t>SOPG „Marko Barešić“ - prijava br. 355.</t>
  </si>
  <si>
    <t>OPG „PAJO ARAMBAŠIĆ“ - prijava br. 356.</t>
  </si>
  <si>
    <t>OPG „Izidor Marušić“ - prijava br. 358.</t>
  </si>
  <si>
    <t>OPG „Tomislav Pejša“ - prijava br. 361.</t>
  </si>
  <si>
    <t>„Zlatni vrt“ j.d.o.o. - prijava br. 363.</t>
  </si>
  <si>
    <t>OPG „SANJA SELANAC“ - prijava br. 374.</t>
  </si>
  <si>
    <t>OPG „Brnica Stana“ - prijava br. 377.</t>
  </si>
  <si>
    <t>OPG „SLAVNIĆ VID“ - prijava br. 378.</t>
  </si>
  <si>
    <t>OPG „ŽELJKA CRKVENAC“ - prijava br. 379.</t>
  </si>
  <si>
    <t>OPG „BIRKIĆ DALIBORKA“ - prijava br. 384.</t>
  </si>
  <si>
    <t>SOPG „TIHOMIR LOVRIĆ“ - prijava br. 390.</t>
  </si>
  <si>
    <t>OPG „DANIJEL MIKOVIĆ“ - prijava br. 393.</t>
  </si>
  <si>
    <t>Odluka ministrice poljoprivrede: KLASA: 323-05/22-01/111
URBROJ: 525-10/616-23-56
od 31. srpnja 2023. godine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</si>
  <si>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</si>
  <si>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</si>
  <si>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</si>
  <si>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</si>
  <si>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</si>
  <si>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</si>
  <si>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</si>
  <si>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</si>
  <si>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</si>
  <si>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</si>
  <si>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</si>
  <si>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</si>
  <si>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</si>
  <si>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</si>
  <si>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</si>
  <si>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</si>
  <si>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OPG „Nikola Rapaić“ - prijava br. 165.</t>
  </si>
  <si>
    <t>OPG „BOŠKO KRGA“ - prijava br. 166.</t>
  </si>
  <si>
    <t>OPG „MIRIJANA LEGOVIĆ“ - prijava br. 167.</t>
  </si>
  <si>
    <t>„AGROVELEBIT“ d.o.o. - prijava br. 170.</t>
  </si>
  <si>
    <t>OPG „MIRJENKO MRAKOVČIĆ“ - prijava br. 197.</t>
  </si>
  <si>
    <t>OPG „ĆUNSKI“ SAFETA SIROVICA - prijava br. 198.</t>
  </si>
  <si>
    <t>OPG „ULIKA“ SENAD DŽAFIĆ - prijava br. 200.</t>
  </si>
  <si>
    <t>OPG „MIHAJLOVIĆ“ ANITA MIHAJLOVIĆ - prijava br. 209.</t>
  </si>
  <si>
    <t>OPG „BENJAMIN KNEZIČIĆ“ - prijava br. 213.</t>
  </si>
  <si>
    <t>LD „JELEN“ Rogoža - prijava br. 224.</t>
  </si>
  <si>
    <t>OPG „NADA KOVAČEVIĆ“ - prijava br. 229.</t>
  </si>
  <si>
    <t>OPG „Slobodan Jug“ - prijava br. 230.</t>
  </si>
  <si>
    <t>OPG „NIKOLA MIJANDRUŠIĆ“ - prijava br. 233.</t>
  </si>
  <si>
    <t>OPG „SV.JURJA“ Agneza Mužić - prijava br. 251.</t>
  </si>
  <si>
    <t>OPG „ORŠOLIĆ“ Ljubica Oršolić - prijava br. 254.</t>
  </si>
  <si>
    <t>POLJOPRIVREDNA ZADRUGA „TOPOLJE“ - prijava br. 259.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</si>
</sst>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21" xfId="0" applyFont="1" applyBorder="1" applyAlignment="1">
      <alignment horizontal="center" vertical="center"/>
    </xf>
    <xf numFmtId="4" fontId="0" fillId="0" borderId="23" xfId="0" applyNumberFormat="1" applyBorder="1" applyAlignment="1">
      <alignment horizontal="center" vertical="center"/>
    </xf>
    <xf numFmtId="4" fontId="4" fillId="2" borderId="23" xfId="0" applyNumberFormat="1" applyFont="1" applyFill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2" fillId="2" borderId="23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4" fillId="2" borderId="25" xfId="0" applyFont="1" applyFill="1" applyBorder="1" applyAlignment="1">
      <alignment horizontal="right"/>
    </xf>
    <xf numFmtId="0" fontId="4" fillId="2" borderId="26" xfId="0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3BEDD-0BB7-48B5-AE9D-4A25A36FFA95}">
  <dimension ref="A1:E245"/>
  <sheetViews>
    <sheetView tabSelected="1" topLeftCell="A161" workbookViewId="0">
      <selection activeCell="B235" sqref="B235"/>
    </sheetView>
  </sheetViews>
  <sheetFormatPr defaultRowHeight="15" x14ac:dyDescent="0.25"/>
  <cols>
    <col min="1" max="1" width="5.85546875" customWidth="1"/>
    <col min="2" max="2" width="43.7109375" customWidth="1"/>
    <col min="3" max="3" width="32.85546875" style="15" customWidth="1"/>
    <col min="4" max="4" width="32.42578125" style="15" customWidth="1"/>
    <col min="5" max="5" width="32.5703125" customWidth="1"/>
  </cols>
  <sheetData>
    <row r="1" spans="1:5" ht="47.25" customHeight="1" x14ac:dyDescent="0.25">
      <c r="A1" s="40" t="s">
        <v>17</v>
      </c>
      <c r="B1" s="41"/>
      <c r="C1" s="41"/>
      <c r="D1" s="42"/>
      <c r="E1" s="29" t="s">
        <v>0</v>
      </c>
    </row>
    <row r="2" spans="1:5" x14ac:dyDescent="0.25">
      <c r="A2" s="1" t="s">
        <v>1</v>
      </c>
      <c r="B2" s="2" t="s">
        <v>2</v>
      </c>
      <c r="C2" s="14" t="s">
        <v>22</v>
      </c>
      <c r="D2" s="14" t="s">
        <v>3</v>
      </c>
      <c r="E2" s="43"/>
    </row>
    <row r="3" spans="1:5" ht="15.75" thickBot="1" x14ac:dyDescent="0.3">
      <c r="A3" s="36" t="s">
        <v>38</v>
      </c>
      <c r="B3" s="37"/>
      <c r="C3" s="37"/>
      <c r="D3" s="37"/>
      <c r="E3" s="38"/>
    </row>
    <row r="4" spans="1:5" ht="19.5" customHeight="1" x14ac:dyDescent="0.25">
      <c r="A4" s="3" t="s">
        <v>4</v>
      </c>
      <c r="B4" s="4" t="s">
        <v>23</v>
      </c>
      <c r="C4" s="5">
        <v>514.35</v>
      </c>
      <c r="D4" s="11">
        <v>3875.38</v>
      </c>
      <c r="E4" s="25" t="s">
        <v>18</v>
      </c>
    </row>
    <row r="5" spans="1:5" ht="24.75" customHeight="1" x14ac:dyDescent="0.25">
      <c r="A5" s="6" t="s">
        <v>5</v>
      </c>
      <c r="B5" s="7" t="s">
        <v>24</v>
      </c>
      <c r="C5" s="8">
        <v>3773.69</v>
      </c>
      <c r="D5" s="12">
        <v>28432.83</v>
      </c>
      <c r="E5" s="44"/>
    </row>
    <row r="6" spans="1:5" x14ac:dyDescent="0.25">
      <c r="A6" s="3" t="s">
        <v>6</v>
      </c>
      <c r="B6" s="9" t="s">
        <v>25</v>
      </c>
      <c r="C6" s="8">
        <v>3396.93</v>
      </c>
      <c r="D6" s="12">
        <v>25594.2</v>
      </c>
      <c r="E6" s="44"/>
    </row>
    <row r="7" spans="1:5" x14ac:dyDescent="0.25">
      <c r="A7" s="6" t="s">
        <v>7</v>
      </c>
      <c r="B7" s="4" t="s">
        <v>26</v>
      </c>
      <c r="C7" s="8">
        <v>1861.25</v>
      </c>
      <c r="D7" s="12">
        <v>14023.6</v>
      </c>
      <c r="E7" s="44"/>
    </row>
    <row r="8" spans="1:5" x14ac:dyDescent="0.25">
      <c r="A8" s="3" t="s">
        <v>8</v>
      </c>
      <c r="B8" s="9" t="s">
        <v>27</v>
      </c>
      <c r="C8" s="8">
        <v>2052.59</v>
      </c>
      <c r="D8" s="12">
        <v>15465.24</v>
      </c>
      <c r="E8" s="44"/>
    </row>
    <row r="9" spans="1:5" x14ac:dyDescent="0.25">
      <c r="A9" s="6" t="s">
        <v>9</v>
      </c>
      <c r="B9" s="9" t="s">
        <v>28</v>
      </c>
      <c r="C9" s="8">
        <v>4645.3</v>
      </c>
      <c r="D9" s="12">
        <v>35000</v>
      </c>
      <c r="E9" s="44"/>
    </row>
    <row r="10" spans="1:5" x14ac:dyDescent="0.25">
      <c r="A10" s="3" t="s">
        <v>10</v>
      </c>
      <c r="B10" s="9" t="s">
        <v>29</v>
      </c>
      <c r="C10" s="8">
        <v>6636.14</v>
      </c>
      <c r="D10" s="12">
        <v>50000</v>
      </c>
      <c r="E10" s="44"/>
    </row>
    <row r="11" spans="1:5" x14ac:dyDescent="0.25">
      <c r="A11" s="6" t="s">
        <v>11</v>
      </c>
      <c r="B11" s="9" t="s">
        <v>30</v>
      </c>
      <c r="C11" s="8">
        <v>2300.17</v>
      </c>
      <c r="D11" s="12">
        <v>17330.63</v>
      </c>
      <c r="E11" s="44"/>
    </row>
    <row r="12" spans="1:5" x14ac:dyDescent="0.25">
      <c r="A12" s="3" t="s">
        <v>13</v>
      </c>
      <c r="B12" s="9" t="s">
        <v>31</v>
      </c>
      <c r="C12" s="8">
        <v>700.94</v>
      </c>
      <c r="D12" s="12">
        <v>5281.2</v>
      </c>
      <c r="E12" s="44"/>
    </row>
    <row r="13" spans="1:5" x14ac:dyDescent="0.25">
      <c r="A13" s="6" t="s">
        <v>14</v>
      </c>
      <c r="B13" s="9" t="s">
        <v>32</v>
      </c>
      <c r="C13" s="8">
        <v>358.35</v>
      </c>
      <c r="D13" s="12">
        <v>2700</v>
      </c>
      <c r="E13" s="44"/>
    </row>
    <row r="14" spans="1:5" x14ac:dyDescent="0.25">
      <c r="A14" s="3" t="s">
        <v>15</v>
      </c>
      <c r="B14" s="9" t="s">
        <v>33</v>
      </c>
      <c r="C14" s="8">
        <v>3647.67</v>
      </c>
      <c r="D14" s="12">
        <v>27483.39</v>
      </c>
      <c r="E14" s="44"/>
    </row>
    <row r="15" spans="1:5" x14ac:dyDescent="0.25">
      <c r="A15" s="6" t="s">
        <v>16</v>
      </c>
      <c r="B15" s="9" t="s">
        <v>34</v>
      </c>
      <c r="C15" s="8">
        <v>3862.79</v>
      </c>
      <c r="D15" s="12">
        <v>29104.2</v>
      </c>
      <c r="E15" s="44"/>
    </row>
    <row r="16" spans="1:5" x14ac:dyDescent="0.25">
      <c r="A16" s="3" t="s">
        <v>19</v>
      </c>
      <c r="B16" s="9" t="s">
        <v>35</v>
      </c>
      <c r="C16" s="8">
        <v>2032.89</v>
      </c>
      <c r="D16" s="12">
        <v>15316.77</v>
      </c>
      <c r="E16" s="44"/>
    </row>
    <row r="17" spans="1:5" x14ac:dyDescent="0.25">
      <c r="A17" s="6" t="s">
        <v>20</v>
      </c>
      <c r="B17" s="9" t="s">
        <v>36</v>
      </c>
      <c r="C17" s="8">
        <v>2708.82</v>
      </c>
      <c r="D17" s="12">
        <v>20409.57</v>
      </c>
      <c r="E17" s="44"/>
    </row>
    <row r="18" spans="1:5" x14ac:dyDescent="0.25">
      <c r="A18" s="3" t="s">
        <v>21</v>
      </c>
      <c r="B18" s="9" t="s">
        <v>37</v>
      </c>
      <c r="C18" s="8">
        <v>6533.76</v>
      </c>
      <c r="D18" s="12">
        <v>49228.61</v>
      </c>
      <c r="E18" s="44"/>
    </row>
    <row r="19" spans="1:5" ht="15.75" thickBot="1" x14ac:dyDescent="0.3">
      <c r="A19" s="27" t="s">
        <v>12</v>
      </c>
      <c r="B19" s="28"/>
      <c r="C19" s="10">
        <f>SUM(C4:C18)</f>
        <v>45025.64</v>
      </c>
      <c r="D19" s="13">
        <f>SUM(D4:D18)</f>
        <v>339245.62000000005</v>
      </c>
      <c r="E19" s="45"/>
    </row>
    <row r="20" spans="1:5" ht="15.75" thickBot="1" x14ac:dyDescent="0.3">
      <c r="A20" s="36" t="s">
        <v>57</v>
      </c>
      <c r="B20" s="37"/>
      <c r="C20" s="37"/>
      <c r="D20" s="37"/>
      <c r="E20" s="38"/>
    </row>
    <row r="21" spans="1:5" ht="19.5" customHeight="1" x14ac:dyDescent="0.25">
      <c r="A21" s="6" t="s">
        <v>39</v>
      </c>
      <c r="B21" s="7" t="s">
        <v>58</v>
      </c>
      <c r="C21" s="8">
        <v>6636.14</v>
      </c>
      <c r="D21" s="12">
        <v>50000</v>
      </c>
      <c r="E21" s="39" t="s">
        <v>76</v>
      </c>
    </row>
    <row r="22" spans="1:5" ht="24.75" customHeight="1" x14ac:dyDescent="0.25">
      <c r="A22" s="6" t="s">
        <v>40</v>
      </c>
      <c r="B22" s="7" t="s">
        <v>59</v>
      </c>
      <c r="C22" s="8">
        <v>2365.12</v>
      </c>
      <c r="D22" s="12">
        <v>17820</v>
      </c>
      <c r="E22" s="25"/>
    </row>
    <row r="23" spans="1:5" x14ac:dyDescent="0.25">
      <c r="A23" s="6" t="s">
        <v>41</v>
      </c>
      <c r="B23" s="7" t="s">
        <v>60</v>
      </c>
      <c r="C23" s="8">
        <v>662.64</v>
      </c>
      <c r="D23" s="12">
        <v>4992.66</v>
      </c>
      <c r="E23" s="25"/>
    </row>
    <row r="24" spans="1:5" x14ac:dyDescent="0.25">
      <c r="A24" s="6" t="s">
        <v>42</v>
      </c>
      <c r="B24" s="7" t="s">
        <v>64</v>
      </c>
      <c r="C24" s="8">
        <v>2246.2600000000002</v>
      </c>
      <c r="D24" s="12">
        <v>16924.45</v>
      </c>
      <c r="E24" s="25"/>
    </row>
    <row r="25" spans="1:5" x14ac:dyDescent="0.25">
      <c r="A25" s="6" t="s">
        <v>43</v>
      </c>
      <c r="B25" s="7" t="s">
        <v>61</v>
      </c>
      <c r="C25" s="8">
        <v>5984.1</v>
      </c>
      <c r="D25" s="12">
        <v>45087.199999999997</v>
      </c>
      <c r="E25" s="25"/>
    </row>
    <row r="26" spans="1:5" x14ac:dyDescent="0.25">
      <c r="A26" s="6" t="s">
        <v>44</v>
      </c>
      <c r="B26" s="7" t="s">
        <v>63</v>
      </c>
      <c r="C26" s="8">
        <v>6636.14</v>
      </c>
      <c r="D26" s="12">
        <v>50000</v>
      </c>
      <c r="E26" s="25"/>
    </row>
    <row r="27" spans="1:5" x14ac:dyDescent="0.25">
      <c r="A27" s="6" t="s">
        <v>45</v>
      </c>
      <c r="B27" s="7" t="s">
        <v>62</v>
      </c>
      <c r="C27" s="8">
        <v>6636.14</v>
      </c>
      <c r="D27" s="12">
        <v>50000</v>
      </c>
      <c r="E27" s="25"/>
    </row>
    <row r="28" spans="1:5" x14ac:dyDescent="0.25">
      <c r="A28" s="6" t="s">
        <v>46</v>
      </c>
      <c r="B28" s="7" t="s">
        <v>65</v>
      </c>
      <c r="C28" s="8">
        <v>6636.14</v>
      </c>
      <c r="D28" s="12">
        <v>50000</v>
      </c>
      <c r="E28" s="25"/>
    </row>
    <row r="29" spans="1:5" x14ac:dyDescent="0.25">
      <c r="A29" s="6" t="s">
        <v>47</v>
      </c>
      <c r="B29" s="7" t="s">
        <v>66</v>
      </c>
      <c r="C29" s="8">
        <v>4433.53</v>
      </c>
      <c r="D29" s="12">
        <v>33404.43</v>
      </c>
      <c r="E29" s="25"/>
    </row>
    <row r="30" spans="1:5" ht="30" x14ac:dyDescent="0.25">
      <c r="A30" s="6" t="s">
        <v>48</v>
      </c>
      <c r="B30" s="7" t="s">
        <v>67</v>
      </c>
      <c r="C30" s="8">
        <v>6636.14</v>
      </c>
      <c r="D30" s="12">
        <v>50000</v>
      </c>
      <c r="E30" s="25"/>
    </row>
    <row r="31" spans="1:5" x14ac:dyDescent="0.25">
      <c r="A31" s="6" t="s">
        <v>49</v>
      </c>
      <c r="B31" s="7" t="s">
        <v>68</v>
      </c>
      <c r="C31" s="8">
        <v>5984.1</v>
      </c>
      <c r="D31" s="12">
        <v>45087.199999999997</v>
      </c>
      <c r="E31" s="25"/>
    </row>
    <row r="32" spans="1:5" x14ac:dyDescent="0.25">
      <c r="A32" s="6" t="s">
        <v>50</v>
      </c>
      <c r="B32" s="7" t="s">
        <v>69</v>
      </c>
      <c r="C32" s="8">
        <v>524.11</v>
      </c>
      <c r="D32" s="12">
        <v>3948.91</v>
      </c>
      <c r="E32" s="25"/>
    </row>
    <row r="33" spans="1:5" x14ac:dyDescent="0.25">
      <c r="A33" s="6" t="s">
        <v>51</v>
      </c>
      <c r="B33" s="7" t="s">
        <v>70</v>
      </c>
      <c r="C33" s="8">
        <v>4847.03</v>
      </c>
      <c r="D33" s="12">
        <v>36519.949999999997</v>
      </c>
      <c r="E33" s="25"/>
    </row>
    <row r="34" spans="1:5" x14ac:dyDescent="0.25">
      <c r="A34" s="6" t="s">
        <v>52</v>
      </c>
      <c r="B34" s="7" t="s">
        <v>71</v>
      </c>
      <c r="C34" s="8">
        <v>6636.14</v>
      </c>
      <c r="D34" s="12">
        <v>50000</v>
      </c>
      <c r="E34" s="25"/>
    </row>
    <row r="35" spans="1:5" x14ac:dyDescent="0.25">
      <c r="A35" s="6" t="s">
        <v>53</v>
      </c>
      <c r="B35" s="7" t="s">
        <v>72</v>
      </c>
      <c r="C35" s="8">
        <v>3257.05</v>
      </c>
      <c r="D35" s="12">
        <v>24540.240000000002</v>
      </c>
      <c r="E35" s="25"/>
    </row>
    <row r="36" spans="1:5" x14ac:dyDescent="0.25">
      <c r="A36" s="6" t="s">
        <v>54</v>
      </c>
      <c r="B36" s="7" t="s">
        <v>73</v>
      </c>
      <c r="C36" s="8">
        <v>6636.14</v>
      </c>
      <c r="D36" s="12">
        <v>50000</v>
      </c>
      <c r="E36" s="25"/>
    </row>
    <row r="37" spans="1:5" x14ac:dyDescent="0.25">
      <c r="A37" s="6" t="s">
        <v>55</v>
      </c>
      <c r="B37" s="7" t="s">
        <v>74</v>
      </c>
      <c r="C37" s="8">
        <v>1287.06</v>
      </c>
      <c r="D37" s="12">
        <v>9697.35</v>
      </c>
      <c r="E37" s="25"/>
    </row>
    <row r="38" spans="1:5" ht="45" x14ac:dyDescent="0.25">
      <c r="A38" s="16" t="s">
        <v>56</v>
      </c>
      <c r="B38" s="7" t="s">
        <v>75</v>
      </c>
      <c r="C38" s="8">
        <v>6636.14</v>
      </c>
      <c r="D38" s="12">
        <v>50000</v>
      </c>
      <c r="E38" s="25"/>
    </row>
    <row r="39" spans="1:5" ht="15.75" thickBot="1" x14ac:dyDescent="0.3">
      <c r="A39" s="27" t="s">
        <v>12</v>
      </c>
      <c r="B39" s="28"/>
      <c r="C39" s="10">
        <f>SUM(C21:C38)</f>
        <v>84680.12</v>
      </c>
      <c r="D39" s="13">
        <f>SUM(D21:D38)</f>
        <v>638022.39</v>
      </c>
      <c r="E39" s="43"/>
    </row>
    <row r="40" spans="1:5" ht="15.75" thickBot="1" x14ac:dyDescent="0.3">
      <c r="A40" s="36" t="s">
        <v>38</v>
      </c>
      <c r="B40" s="37"/>
      <c r="C40" s="37"/>
      <c r="D40" s="37"/>
      <c r="E40" s="38"/>
    </row>
    <row r="41" spans="1:5" ht="52.5" customHeight="1" x14ac:dyDescent="0.25">
      <c r="A41" s="6" t="s">
        <v>78</v>
      </c>
      <c r="B41" s="7" t="s">
        <v>83</v>
      </c>
      <c r="C41" s="19">
        <v>6485.93</v>
      </c>
      <c r="D41" s="12">
        <v>48868.2</v>
      </c>
      <c r="E41" s="39" t="s">
        <v>172</v>
      </c>
    </row>
    <row r="42" spans="1:5" ht="24.75" customHeight="1" x14ac:dyDescent="0.25">
      <c r="A42" s="6" t="s">
        <v>79</v>
      </c>
      <c r="B42" s="7" t="s">
        <v>84</v>
      </c>
      <c r="C42" s="8">
        <v>3674.81</v>
      </c>
      <c r="D42" s="12">
        <v>27687.83</v>
      </c>
      <c r="E42" s="25"/>
    </row>
    <row r="43" spans="1:5" x14ac:dyDescent="0.25">
      <c r="A43" s="6" t="s">
        <v>80</v>
      </c>
      <c r="B43" s="7" t="s">
        <v>85</v>
      </c>
      <c r="C43" s="8">
        <v>982.15</v>
      </c>
      <c r="D43" s="12">
        <v>7400</v>
      </c>
      <c r="E43" s="25"/>
    </row>
    <row r="44" spans="1:5" x14ac:dyDescent="0.25">
      <c r="A44" s="6" t="s">
        <v>81</v>
      </c>
      <c r="B44" s="7" t="s">
        <v>86</v>
      </c>
      <c r="C44" s="8">
        <v>550.79</v>
      </c>
      <c r="D44" s="12">
        <v>4149.95</v>
      </c>
      <c r="E44" s="25"/>
    </row>
    <row r="45" spans="1:5" ht="30" customHeight="1" x14ac:dyDescent="0.25">
      <c r="A45" s="6" t="s">
        <v>82</v>
      </c>
      <c r="B45" s="7" t="s">
        <v>87</v>
      </c>
      <c r="C45" s="8">
        <v>1659.04</v>
      </c>
      <c r="D45" s="12">
        <v>12500</v>
      </c>
      <c r="E45" s="25"/>
    </row>
    <row r="46" spans="1:5" ht="15.75" thickBot="1" x14ac:dyDescent="0.3">
      <c r="A46" s="27" t="s">
        <v>12</v>
      </c>
      <c r="B46" s="28"/>
      <c r="C46" s="20">
        <f>SUM(C41:C45)</f>
        <v>13352.720000000001</v>
      </c>
      <c r="D46" s="13">
        <f>SUM(D41:D45)</f>
        <v>100605.98</v>
      </c>
      <c r="E46" s="26"/>
    </row>
    <row r="47" spans="1:5" ht="15.75" thickBot="1" x14ac:dyDescent="0.3">
      <c r="A47" s="36" t="s">
        <v>103</v>
      </c>
      <c r="B47" s="37"/>
      <c r="C47" s="37"/>
      <c r="D47" s="37"/>
      <c r="E47" s="38"/>
    </row>
    <row r="48" spans="1:5" ht="19.5" customHeight="1" x14ac:dyDescent="0.25">
      <c r="A48" s="6" t="s">
        <v>93</v>
      </c>
      <c r="B48" s="7" t="s">
        <v>88</v>
      </c>
      <c r="C48" s="8">
        <v>6636.14</v>
      </c>
      <c r="D48" s="12">
        <v>50000</v>
      </c>
      <c r="E48" s="39" t="s">
        <v>102</v>
      </c>
    </row>
    <row r="49" spans="1:5" ht="24.75" customHeight="1" x14ac:dyDescent="0.25">
      <c r="A49" s="6" t="s">
        <v>94</v>
      </c>
      <c r="B49" s="7" t="s">
        <v>89</v>
      </c>
      <c r="C49" s="8">
        <v>1175.8599999999999</v>
      </c>
      <c r="D49" s="12">
        <v>8859.51</v>
      </c>
      <c r="E49" s="25"/>
    </row>
    <row r="50" spans="1:5" x14ac:dyDescent="0.25">
      <c r="A50" s="6" t="s">
        <v>95</v>
      </c>
      <c r="B50" s="7" t="s">
        <v>90</v>
      </c>
      <c r="C50" s="8">
        <v>595.94000000000005</v>
      </c>
      <c r="D50" s="12">
        <v>4490.1400000000003</v>
      </c>
      <c r="E50" s="25"/>
    </row>
    <row r="51" spans="1:5" x14ac:dyDescent="0.25">
      <c r="A51" s="6" t="s">
        <v>96</v>
      </c>
      <c r="B51" s="7" t="s">
        <v>91</v>
      </c>
      <c r="C51" s="8">
        <v>1245.4100000000001</v>
      </c>
      <c r="D51" s="12">
        <v>9383.5499999999993</v>
      </c>
      <c r="E51" s="25"/>
    </row>
    <row r="52" spans="1:5" x14ac:dyDescent="0.25">
      <c r="A52" s="6" t="s">
        <v>97</v>
      </c>
      <c r="B52" s="7" t="s">
        <v>92</v>
      </c>
      <c r="C52" s="8">
        <v>1458.51</v>
      </c>
      <c r="D52" s="12">
        <v>10989.13</v>
      </c>
      <c r="E52" s="25"/>
    </row>
    <row r="53" spans="1:5" x14ac:dyDescent="0.25">
      <c r="A53" s="6" t="s">
        <v>98</v>
      </c>
      <c r="B53" s="7" t="s">
        <v>100</v>
      </c>
      <c r="C53" s="8">
        <v>6636.14</v>
      </c>
      <c r="D53" s="12">
        <v>50000</v>
      </c>
      <c r="E53" s="25"/>
    </row>
    <row r="54" spans="1:5" x14ac:dyDescent="0.25">
      <c r="A54" s="6" t="s">
        <v>99</v>
      </c>
      <c r="B54" s="7" t="s">
        <v>101</v>
      </c>
      <c r="C54" s="8">
        <v>5480.86</v>
      </c>
      <c r="D54" s="12">
        <v>41295.54</v>
      </c>
      <c r="E54" s="25"/>
    </row>
    <row r="55" spans="1:5" ht="15.75" thickBot="1" x14ac:dyDescent="0.3">
      <c r="A55" s="27" t="s">
        <v>12</v>
      </c>
      <c r="B55" s="28"/>
      <c r="C55" s="13">
        <f>SUM(C48:C54)</f>
        <v>23228.86</v>
      </c>
      <c r="D55" s="13">
        <f>SUM(D48:D54)</f>
        <v>175017.87000000002</v>
      </c>
      <c r="E55" s="26"/>
    </row>
    <row r="56" spans="1:5" ht="15.75" thickBot="1" x14ac:dyDescent="0.3">
      <c r="A56" s="36" t="s">
        <v>158</v>
      </c>
      <c r="B56" s="37"/>
      <c r="C56" s="37"/>
      <c r="D56" s="37"/>
      <c r="E56" s="38"/>
    </row>
    <row r="57" spans="1:5" ht="30" customHeight="1" x14ac:dyDescent="0.25">
      <c r="A57" s="6" t="s">
        <v>106</v>
      </c>
      <c r="B57" s="7" t="s">
        <v>132</v>
      </c>
      <c r="C57" s="8">
        <v>745.37</v>
      </c>
      <c r="D57" s="12">
        <v>5616</v>
      </c>
      <c r="E57" s="39" t="s">
        <v>105</v>
      </c>
    </row>
    <row r="58" spans="1:5" ht="29.25" customHeight="1" x14ac:dyDescent="0.25">
      <c r="A58" s="6" t="s">
        <v>107</v>
      </c>
      <c r="B58" s="7" t="s">
        <v>133</v>
      </c>
      <c r="C58" s="8">
        <v>826.91</v>
      </c>
      <c r="D58" s="12">
        <v>6230.34</v>
      </c>
      <c r="E58" s="25"/>
    </row>
    <row r="59" spans="1:5" ht="15" customHeight="1" x14ac:dyDescent="0.25">
      <c r="A59" s="6" t="s">
        <v>108</v>
      </c>
      <c r="B59" s="7" t="s">
        <v>134</v>
      </c>
      <c r="C59" s="8">
        <v>6549.75</v>
      </c>
      <c r="D59" s="12">
        <v>49349.09</v>
      </c>
      <c r="E59" s="25"/>
    </row>
    <row r="60" spans="1:5" ht="15" customHeight="1" x14ac:dyDescent="0.25">
      <c r="A60" s="6" t="s">
        <v>109</v>
      </c>
      <c r="B60" s="7" t="s">
        <v>135</v>
      </c>
      <c r="C60" s="8">
        <v>1080</v>
      </c>
      <c r="D60" s="12">
        <v>8137.26</v>
      </c>
      <c r="E60" s="25"/>
    </row>
    <row r="61" spans="1:5" ht="15" customHeight="1" x14ac:dyDescent="0.25">
      <c r="A61" s="6" t="s">
        <v>110</v>
      </c>
      <c r="B61" s="7" t="s">
        <v>136</v>
      </c>
      <c r="C61" s="8">
        <v>5853.97</v>
      </c>
      <c r="D61" s="12">
        <v>44106.74</v>
      </c>
      <c r="E61" s="25"/>
    </row>
    <row r="62" spans="1:5" ht="15" customHeight="1" x14ac:dyDescent="0.25">
      <c r="A62" s="6" t="s">
        <v>111</v>
      </c>
      <c r="B62" s="7" t="s">
        <v>137</v>
      </c>
      <c r="C62" s="8">
        <v>6634.64</v>
      </c>
      <c r="D62" s="12">
        <v>49988.73</v>
      </c>
      <c r="E62" s="25"/>
    </row>
    <row r="63" spans="1:5" ht="15" customHeight="1" x14ac:dyDescent="0.25">
      <c r="A63" s="6" t="s">
        <v>112</v>
      </c>
      <c r="B63" s="7" t="s">
        <v>138</v>
      </c>
      <c r="C63" s="8">
        <v>4338.8999999999996</v>
      </c>
      <c r="D63" s="12">
        <v>32691.45</v>
      </c>
      <c r="E63" s="25"/>
    </row>
    <row r="64" spans="1:5" ht="15" customHeight="1" x14ac:dyDescent="0.25">
      <c r="A64" s="6" t="s">
        <v>113</v>
      </c>
      <c r="B64" s="7" t="s">
        <v>139</v>
      </c>
      <c r="C64" s="8">
        <v>2043.62</v>
      </c>
      <c r="D64" s="12">
        <v>15397.63</v>
      </c>
      <c r="E64" s="25"/>
    </row>
    <row r="65" spans="1:5" ht="15" customHeight="1" x14ac:dyDescent="0.25">
      <c r="A65" s="6" t="s">
        <v>114</v>
      </c>
      <c r="B65" s="7" t="s">
        <v>140</v>
      </c>
      <c r="C65" s="8">
        <v>6636.14</v>
      </c>
      <c r="D65" s="12">
        <v>50000</v>
      </c>
      <c r="E65" s="25"/>
    </row>
    <row r="66" spans="1:5" ht="15" customHeight="1" x14ac:dyDescent="0.25">
      <c r="A66" s="6" t="s">
        <v>115</v>
      </c>
      <c r="B66" s="7" t="s">
        <v>141</v>
      </c>
      <c r="C66" s="8">
        <v>5574.6</v>
      </c>
      <c r="D66" s="12">
        <v>42001.82</v>
      </c>
      <c r="E66" s="25"/>
    </row>
    <row r="67" spans="1:5" ht="15" customHeight="1" x14ac:dyDescent="0.25">
      <c r="A67" s="6" t="s">
        <v>116</v>
      </c>
      <c r="B67" s="7" t="s">
        <v>142</v>
      </c>
      <c r="C67" s="8">
        <v>6636.14</v>
      </c>
      <c r="D67" s="12">
        <v>50000</v>
      </c>
      <c r="E67" s="25"/>
    </row>
    <row r="68" spans="1:5" ht="15" customHeight="1" x14ac:dyDescent="0.25">
      <c r="A68" s="6" t="s">
        <v>117</v>
      </c>
      <c r="B68" s="7" t="s">
        <v>143</v>
      </c>
      <c r="C68" s="8">
        <v>6636.14</v>
      </c>
      <c r="D68" s="12">
        <v>50000</v>
      </c>
      <c r="E68" s="25"/>
    </row>
    <row r="69" spans="1:5" ht="15" customHeight="1" x14ac:dyDescent="0.25">
      <c r="A69" s="6" t="s">
        <v>118</v>
      </c>
      <c r="B69" s="7" t="s">
        <v>144</v>
      </c>
      <c r="C69" s="8">
        <v>931.1</v>
      </c>
      <c r="D69" s="12">
        <v>7015.37</v>
      </c>
      <c r="E69" s="25"/>
    </row>
    <row r="70" spans="1:5" ht="15" customHeight="1" x14ac:dyDescent="0.25">
      <c r="A70" s="6" t="s">
        <v>119</v>
      </c>
      <c r="B70" s="7" t="s">
        <v>145</v>
      </c>
      <c r="C70" s="8">
        <v>1022.7</v>
      </c>
      <c r="D70" s="12">
        <v>7705.53</v>
      </c>
      <c r="E70" s="25"/>
    </row>
    <row r="71" spans="1:5" ht="15" customHeight="1" x14ac:dyDescent="0.25">
      <c r="A71" s="6" t="s">
        <v>120</v>
      </c>
      <c r="B71" s="7" t="s">
        <v>146</v>
      </c>
      <c r="C71" s="8">
        <v>2592.59</v>
      </c>
      <c r="D71" s="12">
        <v>19533.900000000001</v>
      </c>
      <c r="E71" s="25"/>
    </row>
    <row r="72" spans="1:5" ht="15" customHeight="1" x14ac:dyDescent="0.25">
      <c r="A72" s="6" t="s">
        <v>121</v>
      </c>
      <c r="B72" s="7" t="s">
        <v>147</v>
      </c>
      <c r="C72" s="8">
        <v>131.4</v>
      </c>
      <c r="D72" s="12">
        <v>990.03</v>
      </c>
      <c r="E72" s="25"/>
    </row>
    <row r="73" spans="1:5" ht="15" customHeight="1" x14ac:dyDescent="0.25">
      <c r="A73" s="6" t="s">
        <v>122</v>
      </c>
      <c r="B73" s="7" t="s">
        <v>148</v>
      </c>
      <c r="C73" s="8">
        <v>1467.73</v>
      </c>
      <c r="D73" s="12">
        <v>11058.61</v>
      </c>
      <c r="E73" s="25"/>
    </row>
    <row r="74" spans="1:5" ht="15" customHeight="1" x14ac:dyDescent="0.25">
      <c r="A74" s="6" t="s">
        <v>123</v>
      </c>
      <c r="B74" s="7" t="s">
        <v>149</v>
      </c>
      <c r="C74" s="8">
        <v>2365.12</v>
      </c>
      <c r="D74" s="12">
        <v>17820</v>
      </c>
      <c r="E74" s="25"/>
    </row>
    <row r="75" spans="1:5" ht="27" customHeight="1" x14ac:dyDescent="0.25">
      <c r="A75" s="6" t="s">
        <v>124</v>
      </c>
      <c r="B75" s="7" t="s">
        <v>150</v>
      </c>
      <c r="C75" s="8">
        <v>1722.15</v>
      </c>
      <c r="D75" s="12">
        <v>12975.54</v>
      </c>
      <c r="E75" s="25"/>
    </row>
    <row r="76" spans="1:5" ht="29.25" customHeight="1" x14ac:dyDescent="0.25">
      <c r="A76" s="6" t="s">
        <v>125</v>
      </c>
      <c r="B76" s="7" t="s">
        <v>151</v>
      </c>
      <c r="C76" s="8">
        <v>744.63</v>
      </c>
      <c r="D76" s="12">
        <v>5610.43</v>
      </c>
      <c r="E76" s="25"/>
    </row>
    <row r="77" spans="1:5" ht="15" customHeight="1" x14ac:dyDescent="0.25">
      <c r="A77" s="6" t="s">
        <v>126</v>
      </c>
      <c r="B77" s="7" t="s">
        <v>152</v>
      </c>
      <c r="C77" s="8">
        <v>3396</v>
      </c>
      <c r="D77" s="12">
        <v>25587.16</v>
      </c>
      <c r="E77" s="25"/>
    </row>
    <row r="78" spans="1:5" ht="15" customHeight="1" x14ac:dyDescent="0.25">
      <c r="A78" s="6" t="s">
        <v>127</v>
      </c>
      <c r="B78" s="7" t="s">
        <v>153</v>
      </c>
      <c r="C78" s="8">
        <v>1457.95</v>
      </c>
      <c r="D78" s="12">
        <v>10984.92</v>
      </c>
      <c r="E78" s="25"/>
    </row>
    <row r="79" spans="1:5" ht="15" customHeight="1" x14ac:dyDescent="0.25">
      <c r="A79" s="6" t="s">
        <v>128</v>
      </c>
      <c r="B79" s="7" t="s">
        <v>154</v>
      </c>
      <c r="C79" s="8">
        <v>1604.21</v>
      </c>
      <c r="D79" s="12">
        <v>12086.88</v>
      </c>
      <c r="E79" s="25"/>
    </row>
    <row r="80" spans="1:5" ht="15" customHeight="1" x14ac:dyDescent="0.25">
      <c r="A80" s="6" t="s">
        <v>129</v>
      </c>
      <c r="B80" s="7" t="s">
        <v>155</v>
      </c>
      <c r="C80" s="8">
        <v>2679.15</v>
      </c>
      <c r="D80" s="12">
        <v>20186.04</v>
      </c>
      <c r="E80" s="25"/>
    </row>
    <row r="81" spans="1:5" ht="15" customHeight="1" x14ac:dyDescent="0.25">
      <c r="A81" s="6" t="s">
        <v>130</v>
      </c>
      <c r="B81" s="7" t="s">
        <v>156</v>
      </c>
      <c r="C81" s="8">
        <v>3619.08</v>
      </c>
      <c r="D81" s="12">
        <v>27267.95</v>
      </c>
      <c r="E81" s="25"/>
    </row>
    <row r="82" spans="1:5" ht="15" customHeight="1" x14ac:dyDescent="0.25">
      <c r="A82" s="6" t="s">
        <v>131</v>
      </c>
      <c r="B82" s="7" t="s">
        <v>157</v>
      </c>
      <c r="C82" s="8">
        <v>1639.44</v>
      </c>
      <c r="D82" s="12">
        <v>12352.36</v>
      </c>
      <c r="E82" s="25"/>
    </row>
    <row r="83" spans="1:5" ht="15.75" thickBot="1" x14ac:dyDescent="0.3">
      <c r="A83" s="27" t="s">
        <v>12</v>
      </c>
      <c r="B83" s="28"/>
      <c r="C83" s="13">
        <f>SUM(C57:C82)</f>
        <v>78929.430000000008</v>
      </c>
      <c r="D83" s="13">
        <f>SUM(D57:D82)</f>
        <v>594693.77999999991</v>
      </c>
      <c r="E83" s="26"/>
    </row>
    <row r="84" spans="1:5" ht="15.75" thickBot="1" x14ac:dyDescent="0.3">
      <c r="A84" s="36" t="s">
        <v>57</v>
      </c>
      <c r="B84" s="37"/>
      <c r="C84" s="37"/>
      <c r="D84" s="37"/>
      <c r="E84" s="38"/>
    </row>
    <row r="85" spans="1:5" ht="15" customHeight="1" x14ac:dyDescent="0.25">
      <c r="A85" s="6" t="s">
        <v>160</v>
      </c>
      <c r="B85" s="7" t="s">
        <v>171</v>
      </c>
      <c r="C85" s="8">
        <v>752.76</v>
      </c>
      <c r="D85" s="12">
        <v>5671.67</v>
      </c>
      <c r="E85" s="29" t="s">
        <v>159</v>
      </c>
    </row>
    <row r="86" spans="1:5" ht="15" customHeight="1" x14ac:dyDescent="0.25">
      <c r="A86" s="6" t="s">
        <v>161</v>
      </c>
      <c r="B86" s="7" t="s">
        <v>170</v>
      </c>
      <c r="C86" s="8">
        <v>889.52</v>
      </c>
      <c r="D86" s="12">
        <v>6698.14</v>
      </c>
      <c r="E86" s="30"/>
    </row>
    <row r="87" spans="1:5" ht="15" customHeight="1" x14ac:dyDescent="0.25">
      <c r="A87" s="6" t="s">
        <v>162</v>
      </c>
      <c r="B87" s="7" t="s">
        <v>169</v>
      </c>
      <c r="C87" s="8">
        <v>406.02</v>
      </c>
      <c r="D87" s="12">
        <v>3059.14</v>
      </c>
      <c r="E87" s="30"/>
    </row>
    <row r="88" spans="1:5" ht="15" customHeight="1" x14ac:dyDescent="0.25">
      <c r="A88" s="6" t="s">
        <v>163</v>
      </c>
      <c r="B88" s="7" t="s">
        <v>168</v>
      </c>
      <c r="C88" s="8">
        <v>3087</v>
      </c>
      <c r="D88" s="12">
        <v>23259</v>
      </c>
      <c r="E88" s="30"/>
    </row>
    <row r="89" spans="1:5" ht="15" customHeight="1" x14ac:dyDescent="0.25">
      <c r="A89" s="6" t="s">
        <v>164</v>
      </c>
      <c r="B89" s="7" t="s">
        <v>167</v>
      </c>
      <c r="C89" s="8">
        <v>3637.88</v>
      </c>
      <c r="D89" s="12">
        <v>27409.59</v>
      </c>
      <c r="E89" s="30"/>
    </row>
    <row r="90" spans="1:5" ht="15" customHeight="1" x14ac:dyDescent="0.25">
      <c r="A90" s="6" t="s">
        <v>165</v>
      </c>
      <c r="B90" s="7" t="s">
        <v>166</v>
      </c>
      <c r="C90" s="8">
        <v>563.85</v>
      </c>
      <c r="D90" s="12">
        <v>4248.33</v>
      </c>
      <c r="E90" s="30"/>
    </row>
    <row r="91" spans="1:5" ht="15.75" thickBot="1" x14ac:dyDescent="0.3">
      <c r="A91" s="27" t="s">
        <v>12</v>
      </c>
      <c r="B91" s="28"/>
      <c r="C91" s="13">
        <f>SUM(C85:C90)</f>
        <v>9337.0300000000007</v>
      </c>
      <c r="D91" s="13">
        <f>SUM(D85:D90)</f>
        <v>70345.87</v>
      </c>
      <c r="E91" s="31"/>
    </row>
    <row r="92" spans="1:5" ht="15.75" thickBot="1" x14ac:dyDescent="0.3">
      <c r="A92" s="36" t="s">
        <v>103</v>
      </c>
      <c r="B92" s="37"/>
      <c r="C92" s="37"/>
      <c r="D92" s="37"/>
      <c r="E92" s="38"/>
    </row>
    <row r="93" spans="1:5" ht="15" customHeight="1" x14ac:dyDescent="0.25">
      <c r="A93" s="6" t="s">
        <v>173</v>
      </c>
      <c r="B93" s="7" t="s">
        <v>183</v>
      </c>
      <c r="C93" s="8">
        <v>471.18</v>
      </c>
      <c r="D93" s="12">
        <v>3550.08</v>
      </c>
      <c r="E93" s="29" t="s">
        <v>182</v>
      </c>
    </row>
    <row r="94" spans="1:5" ht="15" customHeight="1" x14ac:dyDescent="0.25">
      <c r="A94" s="6" t="s">
        <v>174</v>
      </c>
      <c r="B94" s="7" t="s">
        <v>184</v>
      </c>
      <c r="C94" s="8">
        <v>1952.5</v>
      </c>
      <c r="D94" s="12">
        <v>14711.11</v>
      </c>
      <c r="E94" s="30"/>
    </row>
    <row r="95" spans="1:5" ht="15" customHeight="1" x14ac:dyDescent="0.25">
      <c r="A95" s="6" t="s">
        <v>175</v>
      </c>
      <c r="B95" s="7" t="s">
        <v>187</v>
      </c>
      <c r="C95" s="8">
        <v>5910.15</v>
      </c>
      <c r="D95" s="12">
        <v>44530.03</v>
      </c>
      <c r="E95" s="30"/>
    </row>
    <row r="96" spans="1:5" ht="15" customHeight="1" x14ac:dyDescent="0.25">
      <c r="A96" s="6" t="s">
        <v>176</v>
      </c>
      <c r="B96" s="7" t="s">
        <v>186</v>
      </c>
      <c r="C96" s="8">
        <v>6636.14</v>
      </c>
      <c r="D96" s="12">
        <v>50000</v>
      </c>
      <c r="E96" s="30"/>
    </row>
    <row r="97" spans="1:5" ht="15" customHeight="1" x14ac:dyDescent="0.25">
      <c r="A97" s="6" t="s">
        <v>177</v>
      </c>
      <c r="B97" s="7" t="s">
        <v>185</v>
      </c>
      <c r="C97" s="8">
        <v>6636.14</v>
      </c>
      <c r="D97" s="12">
        <v>50000</v>
      </c>
      <c r="E97" s="30"/>
    </row>
    <row r="98" spans="1:5" ht="15" customHeight="1" x14ac:dyDescent="0.25">
      <c r="A98" s="6" t="s">
        <v>178</v>
      </c>
      <c r="B98" s="7" t="s">
        <v>188</v>
      </c>
      <c r="C98" s="8">
        <v>1226.25</v>
      </c>
      <c r="D98" s="12">
        <v>9239.18</v>
      </c>
      <c r="E98" s="30"/>
    </row>
    <row r="99" spans="1:5" ht="36" customHeight="1" x14ac:dyDescent="0.25">
      <c r="A99" s="6" t="s">
        <v>179</v>
      </c>
      <c r="B99" s="7" t="s">
        <v>189</v>
      </c>
      <c r="C99" s="8">
        <v>5332.87</v>
      </c>
      <c r="D99" s="12">
        <v>40180.5</v>
      </c>
      <c r="E99" s="30"/>
    </row>
    <row r="100" spans="1:5" ht="15" customHeight="1" x14ac:dyDescent="0.25">
      <c r="A100" s="6" t="s">
        <v>180</v>
      </c>
      <c r="B100" s="7" t="s">
        <v>190</v>
      </c>
      <c r="C100" s="8">
        <v>1230.3</v>
      </c>
      <c r="D100" s="12">
        <v>9269.69</v>
      </c>
      <c r="E100" s="30"/>
    </row>
    <row r="101" spans="1:5" ht="15" customHeight="1" x14ac:dyDescent="0.25">
      <c r="A101" s="6" t="s">
        <v>181</v>
      </c>
      <c r="B101" s="7" t="s">
        <v>191</v>
      </c>
      <c r="C101" s="8">
        <v>455.34</v>
      </c>
      <c r="D101" s="12">
        <v>3430.75</v>
      </c>
      <c r="E101" s="30"/>
    </row>
    <row r="102" spans="1:5" ht="15.75" thickBot="1" x14ac:dyDescent="0.3">
      <c r="A102" s="27" t="s">
        <v>12</v>
      </c>
      <c r="B102" s="28"/>
      <c r="C102" s="13">
        <f>SUM(C93:C101)</f>
        <v>29850.87</v>
      </c>
      <c r="D102" s="13">
        <f>SUM(D93:D101)</f>
        <v>224911.34</v>
      </c>
      <c r="E102" s="31"/>
    </row>
    <row r="103" spans="1:5" ht="15.75" thickBot="1" x14ac:dyDescent="0.3">
      <c r="A103" s="36" t="s">
        <v>207</v>
      </c>
      <c r="B103" s="37"/>
      <c r="C103" s="37"/>
      <c r="D103" s="37"/>
      <c r="E103" s="38"/>
    </row>
    <row r="104" spans="1:5" ht="15" customHeight="1" x14ac:dyDescent="0.25">
      <c r="A104" s="6" t="s">
        <v>192</v>
      </c>
      <c r="B104" s="7" t="s">
        <v>200</v>
      </c>
      <c r="C104" s="8">
        <v>666</v>
      </c>
      <c r="D104" s="12">
        <v>5017.9799999999996</v>
      </c>
      <c r="E104" s="39" t="s">
        <v>199</v>
      </c>
    </row>
    <row r="105" spans="1:5" ht="15" customHeight="1" x14ac:dyDescent="0.25">
      <c r="A105" s="6" t="s">
        <v>193</v>
      </c>
      <c r="B105" s="7" t="s">
        <v>201</v>
      </c>
      <c r="C105" s="8">
        <v>761.11</v>
      </c>
      <c r="D105" s="12">
        <v>5734.58</v>
      </c>
      <c r="E105" s="25"/>
    </row>
    <row r="106" spans="1:5" ht="15" customHeight="1" x14ac:dyDescent="0.25">
      <c r="A106" s="6" t="s">
        <v>194</v>
      </c>
      <c r="B106" s="7" t="s">
        <v>202</v>
      </c>
      <c r="C106" s="8">
        <v>1406.6</v>
      </c>
      <c r="D106" s="12">
        <v>10597.99</v>
      </c>
      <c r="E106" s="25"/>
    </row>
    <row r="107" spans="1:5" ht="15" customHeight="1" x14ac:dyDescent="0.25">
      <c r="A107" s="6" t="s">
        <v>195</v>
      </c>
      <c r="B107" s="7" t="s">
        <v>203</v>
      </c>
      <c r="C107" s="8">
        <v>4301.1000000000004</v>
      </c>
      <c r="D107" s="12">
        <v>32406.639999999999</v>
      </c>
      <c r="E107" s="25"/>
    </row>
    <row r="108" spans="1:5" ht="33" customHeight="1" x14ac:dyDescent="0.25">
      <c r="A108" s="6" t="s">
        <v>196</v>
      </c>
      <c r="B108" s="7" t="s">
        <v>204</v>
      </c>
      <c r="C108" s="8">
        <v>3658.82</v>
      </c>
      <c r="D108" s="12">
        <v>27567.38</v>
      </c>
      <c r="E108" s="25"/>
    </row>
    <row r="109" spans="1:5" ht="15" customHeight="1" x14ac:dyDescent="0.25">
      <c r="A109" s="6" t="s">
        <v>197</v>
      </c>
      <c r="B109" s="7" t="s">
        <v>205</v>
      </c>
      <c r="C109" s="8">
        <v>2220.52</v>
      </c>
      <c r="D109" s="12">
        <v>16730.509999999998</v>
      </c>
      <c r="E109" s="25"/>
    </row>
    <row r="110" spans="1:5" ht="36" customHeight="1" x14ac:dyDescent="0.25">
      <c r="A110" s="6" t="s">
        <v>198</v>
      </c>
      <c r="B110" s="7" t="s">
        <v>206</v>
      </c>
      <c r="C110" s="8">
        <v>5928.3</v>
      </c>
      <c r="D110" s="12">
        <v>44666.78</v>
      </c>
      <c r="E110" s="25"/>
    </row>
    <row r="111" spans="1:5" ht="15.75" thickBot="1" x14ac:dyDescent="0.3">
      <c r="A111" s="27" t="s">
        <v>12</v>
      </c>
      <c r="B111" s="28"/>
      <c r="C111" s="13">
        <f>SUM(C104:C110)</f>
        <v>18942.45</v>
      </c>
      <c r="D111" s="13">
        <f>SUM(D104:D110)</f>
        <v>142721.85999999999</v>
      </c>
      <c r="E111" s="26"/>
    </row>
    <row r="112" spans="1:5" ht="15.75" thickBot="1" x14ac:dyDescent="0.3">
      <c r="A112" s="36" t="s">
        <v>210</v>
      </c>
      <c r="B112" s="37"/>
      <c r="C112" s="37"/>
      <c r="D112" s="37"/>
      <c r="E112" s="38"/>
    </row>
    <row r="113" spans="1:5" ht="53.25" customHeight="1" x14ac:dyDescent="0.25">
      <c r="A113" s="6" t="s">
        <v>211</v>
      </c>
      <c r="B113" s="7" t="s">
        <v>208</v>
      </c>
      <c r="C113" s="8">
        <v>2667.56</v>
      </c>
      <c r="D113" s="12">
        <v>20098.73</v>
      </c>
      <c r="E113" s="39" t="s">
        <v>209</v>
      </c>
    </row>
    <row r="114" spans="1:5" ht="18" customHeight="1" thickBot="1" x14ac:dyDescent="0.3">
      <c r="A114" s="27" t="s">
        <v>12</v>
      </c>
      <c r="B114" s="28"/>
      <c r="C114" s="13">
        <f>SUM(C113)</f>
        <v>2667.56</v>
      </c>
      <c r="D114" s="13">
        <f>SUM(D113)</f>
        <v>20098.73</v>
      </c>
      <c r="E114" s="26"/>
    </row>
    <row r="115" spans="1:5" ht="15.75" thickBot="1" x14ac:dyDescent="0.3">
      <c r="A115" s="36" t="s">
        <v>210</v>
      </c>
      <c r="B115" s="37"/>
      <c r="C115" s="37"/>
      <c r="D115" s="37"/>
      <c r="E115" s="38"/>
    </row>
    <row r="116" spans="1:5" ht="53.25" customHeight="1" x14ac:dyDescent="0.25">
      <c r="A116" s="6" t="s">
        <v>212</v>
      </c>
      <c r="B116" s="7" t="s">
        <v>214</v>
      </c>
      <c r="C116" s="8">
        <v>6636.14</v>
      </c>
      <c r="D116" s="12">
        <v>50000</v>
      </c>
      <c r="E116" s="39" t="s">
        <v>213</v>
      </c>
    </row>
    <row r="117" spans="1:5" ht="18" customHeight="1" thickBot="1" x14ac:dyDescent="0.3">
      <c r="A117" s="27" t="s">
        <v>12</v>
      </c>
      <c r="B117" s="28"/>
      <c r="C117" s="13">
        <f>C116</f>
        <v>6636.14</v>
      </c>
      <c r="D117" s="13">
        <f>D116</f>
        <v>50000</v>
      </c>
      <c r="E117" s="26"/>
    </row>
    <row r="118" spans="1:5" ht="15.75" thickBot="1" x14ac:dyDescent="0.3">
      <c r="A118" s="36" t="s">
        <v>215</v>
      </c>
      <c r="B118" s="37"/>
      <c r="C118" s="37"/>
      <c r="D118" s="37"/>
      <c r="E118" s="38"/>
    </row>
    <row r="119" spans="1:5" ht="15" customHeight="1" x14ac:dyDescent="0.25">
      <c r="A119" s="6" t="s">
        <v>216</v>
      </c>
      <c r="B119" s="7" t="s">
        <v>279</v>
      </c>
      <c r="C119" s="8">
        <v>1170.77</v>
      </c>
      <c r="D119" s="12">
        <v>8821.1299999999992</v>
      </c>
      <c r="E119" s="39" t="s">
        <v>340</v>
      </c>
    </row>
    <row r="120" spans="1:5" x14ac:dyDescent="0.25">
      <c r="A120" s="6" t="s">
        <v>217</v>
      </c>
      <c r="B120" s="7" t="s">
        <v>280</v>
      </c>
      <c r="C120" s="8">
        <v>406.19</v>
      </c>
      <c r="D120" s="12">
        <v>3060.44</v>
      </c>
      <c r="E120" s="25"/>
    </row>
    <row r="121" spans="1:5" ht="15" customHeight="1" x14ac:dyDescent="0.25">
      <c r="A121" s="6" t="s">
        <v>218</v>
      </c>
      <c r="B121" s="7" t="s">
        <v>281</v>
      </c>
      <c r="C121" s="8">
        <v>3668.07</v>
      </c>
      <c r="D121" s="12">
        <v>27637.07</v>
      </c>
      <c r="E121" s="25"/>
    </row>
    <row r="122" spans="1:5" x14ac:dyDescent="0.25">
      <c r="A122" s="6" t="s">
        <v>219</v>
      </c>
      <c r="B122" s="7" t="s">
        <v>282</v>
      </c>
      <c r="C122" s="8">
        <v>3148.99</v>
      </c>
      <c r="D122" s="12">
        <v>23726.07</v>
      </c>
      <c r="E122" s="25"/>
    </row>
    <row r="123" spans="1:5" ht="15" customHeight="1" x14ac:dyDescent="0.25">
      <c r="A123" s="6" t="s">
        <v>220</v>
      </c>
      <c r="B123" s="7" t="s">
        <v>283</v>
      </c>
      <c r="C123" s="8">
        <v>6631.29</v>
      </c>
      <c r="D123" s="12">
        <v>49963.46</v>
      </c>
      <c r="E123" s="25"/>
    </row>
    <row r="124" spans="1:5" x14ac:dyDescent="0.25">
      <c r="A124" s="6" t="s">
        <v>221</v>
      </c>
      <c r="B124" s="7" t="s">
        <v>284</v>
      </c>
      <c r="C124" s="8">
        <v>1450.8</v>
      </c>
      <c r="D124" s="12">
        <v>10931.05</v>
      </c>
      <c r="E124" s="25"/>
    </row>
    <row r="125" spans="1:5" ht="15" customHeight="1" x14ac:dyDescent="0.25">
      <c r="A125" s="6" t="s">
        <v>222</v>
      </c>
      <c r="B125" s="7" t="s">
        <v>285</v>
      </c>
      <c r="C125" s="8">
        <v>1760.13</v>
      </c>
      <c r="D125" s="12">
        <v>13261.7</v>
      </c>
      <c r="E125" s="25"/>
    </row>
    <row r="126" spans="1:5" x14ac:dyDescent="0.25">
      <c r="A126" s="6" t="s">
        <v>223</v>
      </c>
      <c r="B126" s="7" t="s">
        <v>286</v>
      </c>
      <c r="C126" s="8">
        <v>436.74</v>
      </c>
      <c r="D126" s="12">
        <v>3290.63</v>
      </c>
      <c r="E126" s="25"/>
    </row>
    <row r="127" spans="1:5" ht="15" customHeight="1" x14ac:dyDescent="0.25">
      <c r="A127" s="6" t="s">
        <v>224</v>
      </c>
      <c r="B127" s="7" t="s">
        <v>287</v>
      </c>
      <c r="C127" s="8">
        <v>2806.08</v>
      </c>
      <c r="D127" s="12">
        <v>21142.41</v>
      </c>
      <c r="E127" s="25"/>
    </row>
    <row r="128" spans="1:5" x14ac:dyDescent="0.25">
      <c r="A128" s="6" t="s">
        <v>225</v>
      </c>
      <c r="B128" s="7" t="s">
        <v>288</v>
      </c>
      <c r="C128" s="8">
        <v>6636.14</v>
      </c>
      <c r="D128" s="12">
        <v>50000</v>
      </c>
      <c r="E128" s="25"/>
    </row>
    <row r="129" spans="1:5" ht="36" customHeight="1" x14ac:dyDescent="0.25">
      <c r="A129" s="6" t="s">
        <v>226</v>
      </c>
      <c r="B129" s="7" t="s">
        <v>289</v>
      </c>
      <c r="C129" s="8">
        <v>4785.75</v>
      </c>
      <c r="D129" s="12">
        <v>36058.230000000003</v>
      </c>
      <c r="E129" s="25"/>
    </row>
    <row r="130" spans="1:5" x14ac:dyDescent="0.25">
      <c r="A130" s="6" t="s">
        <v>227</v>
      </c>
      <c r="B130" s="7" t="s">
        <v>342</v>
      </c>
      <c r="C130" s="8">
        <v>626.80999999999995</v>
      </c>
      <c r="D130" s="12">
        <v>4722.7</v>
      </c>
      <c r="E130" s="25"/>
    </row>
    <row r="131" spans="1:5" ht="15" customHeight="1" x14ac:dyDescent="0.25">
      <c r="A131" s="6" t="s">
        <v>228</v>
      </c>
      <c r="B131" s="7" t="s">
        <v>290</v>
      </c>
      <c r="C131" s="8">
        <v>776.04</v>
      </c>
      <c r="D131" s="12">
        <v>5847.07</v>
      </c>
      <c r="E131" s="25"/>
    </row>
    <row r="132" spans="1:5" x14ac:dyDescent="0.25">
      <c r="A132" s="6" t="s">
        <v>229</v>
      </c>
      <c r="B132" s="7" t="s">
        <v>291</v>
      </c>
      <c r="C132" s="8">
        <v>5755.86</v>
      </c>
      <c r="D132" s="12">
        <v>43367.53</v>
      </c>
      <c r="E132" s="25"/>
    </row>
    <row r="133" spans="1:5" ht="15" customHeight="1" x14ac:dyDescent="0.25">
      <c r="A133" s="6" t="s">
        <v>230</v>
      </c>
      <c r="B133" s="7" t="s">
        <v>292</v>
      </c>
      <c r="C133" s="8">
        <v>3701.7</v>
      </c>
      <c r="D133" s="12">
        <v>27890.46</v>
      </c>
      <c r="E133" s="25"/>
    </row>
    <row r="134" spans="1:5" x14ac:dyDescent="0.25">
      <c r="A134" s="6" t="s">
        <v>231</v>
      </c>
      <c r="B134" s="7" t="s">
        <v>293</v>
      </c>
      <c r="C134" s="8">
        <v>1548.22</v>
      </c>
      <c r="D134" s="12">
        <v>11665.04</v>
      </c>
      <c r="E134" s="25"/>
    </row>
    <row r="135" spans="1:5" ht="15" customHeight="1" x14ac:dyDescent="0.25">
      <c r="A135" s="6" t="s">
        <v>232</v>
      </c>
      <c r="B135" s="7" t="s">
        <v>294</v>
      </c>
      <c r="C135" s="8">
        <v>938.72</v>
      </c>
      <c r="D135" s="12">
        <v>7072.77</v>
      </c>
      <c r="E135" s="25"/>
    </row>
    <row r="136" spans="1:5" x14ac:dyDescent="0.25">
      <c r="A136" s="6" t="s">
        <v>233</v>
      </c>
      <c r="B136" s="7" t="s">
        <v>295</v>
      </c>
      <c r="C136" s="8">
        <v>269.95999999999998</v>
      </c>
      <c r="D136" s="12">
        <v>2033.97</v>
      </c>
      <c r="E136" s="25"/>
    </row>
    <row r="137" spans="1:5" ht="15" customHeight="1" x14ac:dyDescent="0.25">
      <c r="A137" s="6" t="s">
        <v>234</v>
      </c>
      <c r="B137" s="7" t="s">
        <v>296</v>
      </c>
      <c r="C137" s="8">
        <v>1099.71</v>
      </c>
      <c r="D137" s="12">
        <v>8285.77</v>
      </c>
      <c r="E137" s="25"/>
    </row>
    <row r="138" spans="1:5" ht="45" x14ac:dyDescent="0.25">
      <c r="A138" s="6" t="s">
        <v>235</v>
      </c>
      <c r="B138" s="7" t="s">
        <v>297</v>
      </c>
      <c r="C138" s="8">
        <v>6636.14</v>
      </c>
      <c r="D138" s="12">
        <v>50000</v>
      </c>
      <c r="E138" s="25"/>
    </row>
    <row r="139" spans="1:5" ht="53.25" customHeight="1" x14ac:dyDescent="0.25">
      <c r="A139" s="6" t="s">
        <v>236</v>
      </c>
      <c r="B139" s="7" t="s">
        <v>298</v>
      </c>
      <c r="C139" s="8">
        <v>6636.14</v>
      </c>
      <c r="D139" s="12">
        <v>50000</v>
      </c>
      <c r="E139" s="25"/>
    </row>
    <row r="140" spans="1:5" ht="45" x14ac:dyDescent="0.25">
      <c r="A140" s="6" t="s">
        <v>237</v>
      </c>
      <c r="B140" s="7" t="s">
        <v>299</v>
      </c>
      <c r="C140" s="8">
        <v>6636.14</v>
      </c>
      <c r="D140" s="12">
        <v>50000</v>
      </c>
      <c r="E140" s="25"/>
    </row>
    <row r="141" spans="1:5" ht="15" customHeight="1" x14ac:dyDescent="0.25">
      <c r="A141" s="6" t="s">
        <v>238</v>
      </c>
      <c r="B141" s="7" t="s">
        <v>300</v>
      </c>
      <c r="C141" s="8">
        <v>2924.77</v>
      </c>
      <c r="D141" s="12">
        <v>22036.62</v>
      </c>
      <c r="E141" s="25"/>
    </row>
    <row r="142" spans="1:5" x14ac:dyDescent="0.25">
      <c r="A142" s="6" t="s">
        <v>239</v>
      </c>
      <c r="B142" s="7" t="s">
        <v>301</v>
      </c>
      <c r="C142" s="8">
        <v>6636.14</v>
      </c>
      <c r="D142" s="12">
        <v>50000</v>
      </c>
      <c r="E142" s="25"/>
    </row>
    <row r="143" spans="1:5" ht="15" customHeight="1" x14ac:dyDescent="0.25">
      <c r="A143" s="6" t="s">
        <v>240</v>
      </c>
      <c r="B143" s="7" t="s">
        <v>302</v>
      </c>
      <c r="C143" s="8">
        <v>1968.8</v>
      </c>
      <c r="D143" s="12">
        <v>14833.95</v>
      </c>
      <c r="E143" s="25"/>
    </row>
    <row r="144" spans="1:5" x14ac:dyDescent="0.25">
      <c r="A144" s="6" t="s">
        <v>241</v>
      </c>
      <c r="B144" s="7" t="s">
        <v>303</v>
      </c>
      <c r="C144" s="8">
        <v>2243.2600000000002</v>
      </c>
      <c r="D144" s="12">
        <v>16901.84</v>
      </c>
      <c r="E144" s="25"/>
    </row>
    <row r="145" spans="1:5" ht="15" customHeight="1" x14ac:dyDescent="0.25">
      <c r="A145" s="6" t="s">
        <v>242</v>
      </c>
      <c r="B145" s="7" t="s">
        <v>341</v>
      </c>
      <c r="C145" s="8">
        <v>3414.6</v>
      </c>
      <c r="D145" s="12">
        <v>25727.3</v>
      </c>
      <c r="E145" s="25"/>
    </row>
    <row r="146" spans="1:5" x14ac:dyDescent="0.25">
      <c r="A146" s="6" t="s">
        <v>243</v>
      </c>
      <c r="B146" s="7" t="s">
        <v>304</v>
      </c>
      <c r="C146" s="8">
        <v>1214.6099999999999</v>
      </c>
      <c r="D146" s="12">
        <v>9151.48</v>
      </c>
      <c r="E146" s="25"/>
    </row>
    <row r="147" spans="1:5" ht="15" customHeight="1" x14ac:dyDescent="0.25">
      <c r="A147" s="6" t="s">
        <v>244</v>
      </c>
      <c r="B147" s="7" t="s">
        <v>305</v>
      </c>
      <c r="C147" s="8">
        <v>580.16</v>
      </c>
      <c r="D147" s="12">
        <v>4371.22</v>
      </c>
      <c r="E147" s="25"/>
    </row>
    <row r="148" spans="1:5" x14ac:dyDescent="0.25">
      <c r="A148" s="6" t="s">
        <v>245</v>
      </c>
      <c r="B148" s="7" t="s">
        <v>306</v>
      </c>
      <c r="C148" s="8">
        <v>674.98</v>
      </c>
      <c r="D148" s="12">
        <v>5085.6400000000003</v>
      </c>
      <c r="E148" s="25"/>
    </row>
    <row r="149" spans="1:5" ht="15" customHeight="1" x14ac:dyDescent="0.25">
      <c r="A149" s="6" t="s">
        <v>246</v>
      </c>
      <c r="B149" s="7" t="s">
        <v>307</v>
      </c>
      <c r="C149" s="8">
        <v>1728</v>
      </c>
      <c r="D149" s="12">
        <v>13019.62</v>
      </c>
      <c r="E149" s="25"/>
    </row>
    <row r="150" spans="1:5" x14ac:dyDescent="0.25">
      <c r="A150" s="6" t="s">
        <v>247</v>
      </c>
      <c r="B150" s="7" t="s">
        <v>308</v>
      </c>
      <c r="C150" s="8">
        <v>2041.81</v>
      </c>
      <c r="D150" s="12">
        <v>15384.02</v>
      </c>
      <c r="E150" s="25"/>
    </row>
    <row r="151" spans="1:5" ht="15" customHeight="1" x14ac:dyDescent="0.25">
      <c r="A151" s="6" t="s">
        <v>248</v>
      </c>
      <c r="B151" s="7" t="s">
        <v>309</v>
      </c>
      <c r="C151" s="8">
        <v>1568.07</v>
      </c>
      <c r="D151" s="12">
        <v>11814.62</v>
      </c>
      <c r="E151" s="25"/>
    </row>
    <row r="152" spans="1:5" x14ac:dyDescent="0.25">
      <c r="A152" s="6" t="s">
        <v>249</v>
      </c>
      <c r="B152" s="7" t="s">
        <v>310</v>
      </c>
      <c r="C152" s="8">
        <v>6636.14</v>
      </c>
      <c r="D152" s="12">
        <v>50000</v>
      </c>
      <c r="E152" s="25"/>
    </row>
    <row r="153" spans="1:5" ht="15" customHeight="1" x14ac:dyDescent="0.25">
      <c r="A153" s="6" t="s">
        <v>250</v>
      </c>
      <c r="B153" s="7" t="s">
        <v>311</v>
      </c>
      <c r="C153" s="8">
        <v>5929.2</v>
      </c>
      <c r="D153" s="12">
        <v>44673.56</v>
      </c>
      <c r="E153" s="25"/>
    </row>
    <row r="154" spans="1:5" x14ac:dyDescent="0.25">
      <c r="A154" s="6" t="s">
        <v>251</v>
      </c>
      <c r="B154" s="7" t="s">
        <v>312</v>
      </c>
      <c r="C154" s="8">
        <v>663.28</v>
      </c>
      <c r="D154" s="12">
        <v>4997.4799999999996</v>
      </c>
      <c r="E154" s="25"/>
    </row>
    <row r="155" spans="1:5" ht="15" customHeight="1" x14ac:dyDescent="0.25">
      <c r="A155" s="6" t="s">
        <v>252</v>
      </c>
      <c r="B155" s="7" t="s">
        <v>313</v>
      </c>
      <c r="C155" s="8">
        <v>2513.94</v>
      </c>
      <c r="D155" s="12">
        <v>18941.28</v>
      </c>
      <c r="E155" s="25"/>
    </row>
    <row r="156" spans="1:5" x14ac:dyDescent="0.25">
      <c r="A156" s="6" t="s">
        <v>253</v>
      </c>
      <c r="B156" s="7" t="s">
        <v>314</v>
      </c>
      <c r="C156" s="8">
        <v>2211.52</v>
      </c>
      <c r="D156" s="12">
        <v>16662.7</v>
      </c>
      <c r="E156" s="25"/>
    </row>
    <row r="157" spans="1:5" ht="15" customHeight="1" x14ac:dyDescent="0.25">
      <c r="A157" s="6" t="s">
        <v>254</v>
      </c>
      <c r="B157" s="7" t="s">
        <v>315</v>
      </c>
      <c r="C157" s="8">
        <v>1672.05</v>
      </c>
      <c r="D157" s="12">
        <v>12598.06</v>
      </c>
      <c r="E157" s="25"/>
    </row>
    <row r="158" spans="1:5" x14ac:dyDescent="0.25">
      <c r="A158" s="6" t="s">
        <v>255</v>
      </c>
      <c r="B158" s="7" t="s">
        <v>316</v>
      </c>
      <c r="C158" s="8">
        <v>1138.4100000000001</v>
      </c>
      <c r="D158" s="12">
        <v>8577.32</v>
      </c>
      <c r="E158" s="25"/>
    </row>
    <row r="159" spans="1:5" ht="51.75" customHeight="1" x14ac:dyDescent="0.25">
      <c r="A159" s="6" t="s">
        <v>256</v>
      </c>
      <c r="B159" s="7" t="s">
        <v>317</v>
      </c>
      <c r="C159" s="8">
        <v>6636.14</v>
      </c>
      <c r="D159" s="12">
        <v>50000</v>
      </c>
      <c r="E159" s="25"/>
    </row>
    <row r="160" spans="1:5" ht="45" x14ac:dyDescent="0.25">
      <c r="A160" s="6" t="s">
        <v>257</v>
      </c>
      <c r="B160" s="7" t="s">
        <v>318</v>
      </c>
      <c r="C160" s="8">
        <v>6315.75</v>
      </c>
      <c r="D160" s="12">
        <v>47586.02</v>
      </c>
      <c r="E160" s="25"/>
    </row>
    <row r="161" spans="1:5" ht="55.5" customHeight="1" x14ac:dyDescent="0.25">
      <c r="A161" s="6" t="s">
        <v>258</v>
      </c>
      <c r="B161" s="7" t="s">
        <v>319</v>
      </c>
      <c r="C161" s="8">
        <v>6529.05</v>
      </c>
      <c r="D161" s="12">
        <v>49193.13</v>
      </c>
      <c r="E161" s="25"/>
    </row>
    <row r="162" spans="1:5" x14ac:dyDescent="0.25">
      <c r="A162" s="6" t="s">
        <v>259</v>
      </c>
      <c r="B162" s="7" t="s">
        <v>320</v>
      </c>
      <c r="C162" s="8">
        <v>964</v>
      </c>
      <c r="D162" s="12">
        <v>7263.23</v>
      </c>
      <c r="E162" s="25"/>
    </row>
    <row r="163" spans="1:5" ht="15" customHeight="1" x14ac:dyDescent="0.25">
      <c r="A163" s="6" t="s">
        <v>260</v>
      </c>
      <c r="B163" s="7" t="s">
        <v>321</v>
      </c>
      <c r="C163" s="8">
        <v>1852.99</v>
      </c>
      <c r="D163" s="12">
        <v>13961.35</v>
      </c>
      <c r="E163" s="25"/>
    </row>
    <row r="164" spans="1:5" x14ac:dyDescent="0.25">
      <c r="A164" s="6" t="s">
        <v>261</v>
      </c>
      <c r="B164" s="7" t="s">
        <v>322</v>
      </c>
      <c r="C164" s="8">
        <v>1312.83</v>
      </c>
      <c r="D164" s="12">
        <v>9891.52</v>
      </c>
      <c r="E164" s="25"/>
    </row>
    <row r="165" spans="1:5" ht="15" customHeight="1" x14ac:dyDescent="0.25">
      <c r="A165" s="6" t="s">
        <v>262</v>
      </c>
      <c r="B165" s="7" t="s">
        <v>323</v>
      </c>
      <c r="C165" s="8">
        <v>1255.77</v>
      </c>
      <c r="D165" s="12">
        <v>9461.6</v>
      </c>
      <c r="E165" s="25"/>
    </row>
    <row r="166" spans="1:5" x14ac:dyDescent="0.25">
      <c r="A166" s="6" t="s">
        <v>263</v>
      </c>
      <c r="B166" s="7" t="s">
        <v>324</v>
      </c>
      <c r="C166" s="8">
        <v>1555.47</v>
      </c>
      <c r="D166" s="12">
        <v>11719.69</v>
      </c>
      <c r="E166" s="25"/>
    </row>
    <row r="167" spans="1:5" ht="15" customHeight="1" x14ac:dyDescent="0.25">
      <c r="A167" s="6" t="s">
        <v>264</v>
      </c>
      <c r="B167" s="7" t="s">
        <v>325</v>
      </c>
      <c r="C167" s="8">
        <v>1493.82</v>
      </c>
      <c r="D167" s="12">
        <v>11255.19</v>
      </c>
      <c r="E167" s="25"/>
    </row>
    <row r="168" spans="1:5" x14ac:dyDescent="0.25">
      <c r="A168" s="6" t="s">
        <v>265</v>
      </c>
      <c r="B168" s="7" t="s">
        <v>326</v>
      </c>
      <c r="C168" s="8">
        <v>841.78</v>
      </c>
      <c r="D168" s="12">
        <v>6342.38</v>
      </c>
      <c r="E168" s="25"/>
    </row>
    <row r="169" spans="1:5" ht="15" customHeight="1" x14ac:dyDescent="0.25">
      <c r="A169" s="6" t="s">
        <v>266</v>
      </c>
      <c r="B169" s="7" t="s">
        <v>327</v>
      </c>
      <c r="C169" s="8">
        <v>6636.14</v>
      </c>
      <c r="D169" s="12">
        <v>50000</v>
      </c>
      <c r="E169" s="25"/>
    </row>
    <row r="170" spans="1:5" x14ac:dyDescent="0.25">
      <c r="A170" s="6" t="s">
        <v>267</v>
      </c>
      <c r="B170" s="7" t="s">
        <v>328</v>
      </c>
      <c r="C170" s="8">
        <v>480</v>
      </c>
      <c r="D170" s="12">
        <v>3616.56</v>
      </c>
      <c r="E170" s="25"/>
    </row>
    <row r="171" spans="1:5" ht="15" customHeight="1" x14ac:dyDescent="0.25">
      <c r="A171" s="6" t="s">
        <v>268</v>
      </c>
      <c r="B171" s="7" t="s">
        <v>329</v>
      </c>
      <c r="C171" s="8">
        <v>967.05</v>
      </c>
      <c r="D171" s="12">
        <v>7286.24</v>
      </c>
      <c r="E171" s="25"/>
    </row>
    <row r="172" spans="1:5" x14ac:dyDescent="0.25">
      <c r="A172" s="6" t="s">
        <v>269</v>
      </c>
      <c r="B172" s="7" t="s">
        <v>330</v>
      </c>
      <c r="C172" s="8">
        <v>3699.17</v>
      </c>
      <c r="D172" s="12">
        <v>27871.41</v>
      </c>
      <c r="E172" s="25"/>
    </row>
    <row r="173" spans="1:5" ht="15" customHeight="1" x14ac:dyDescent="0.25">
      <c r="A173" s="6" t="s">
        <v>270</v>
      </c>
      <c r="B173" s="7" t="s">
        <v>331</v>
      </c>
      <c r="C173" s="8">
        <v>887.84</v>
      </c>
      <c r="D173" s="12">
        <v>6689.43</v>
      </c>
      <c r="E173" s="25"/>
    </row>
    <row r="174" spans="1:5" x14ac:dyDescent="0.25">
      <c r="A174" s="6" t="s">
        <v>271</v>
      </c>
      <c r="B174" s="7" t="s">
        <v>332</v>
      </c>
      <c r="C174" s="8">
        <v>2273.17</v>
      </c>
      <c r="D174" s="12">
        <v>17127.169999999998</v>
      </c>
      <c r="E174" s="25"/>
    </row>
    <row r="175" spans="1:5" ht="15" customHeight="1" x14ac:dyDescent="0.25">
      <c r="A175" s="6" t="s">
        <v>272</v>
      </c>
      <c r="B175" s="7" t="s">
        <v>333</v>
      </c>
      <c r="C175" s="8">
        <v>1173.8800000000001</v>
      </c>
      <c r="D175" s="12">
        <v>8844.61</v>
      </c>
      <c r="E175" s="25"/>
    </row>
    <row r="176" spans="1:5" x14ac:dyDescent="0.25">
      <c r="A176" s="6" t="s">
        <v>273</v>
      </c>
      <c r="B176" s="7" t="s">
        <v>334</v>
      </c>
      <c r="C176" s="8">
        <v>594.72</v>
      </c>
      <c r="D176" s="12">
        <v>4480.92</v>
      </c>
      <c r="E176" s="25"/>
    </row>
    <row r="177" spans="1:5" ht="15" customHeight="1" x14ac:dyDescent="0.25">
      <c r="A177" s="6" t="s">
        <v>274</v>
      </c>
      <c r="B177" s="7" t="s">
        <v>335</v>
      </c>
      <c r="C177" s="8">
        <v>900</v>
      </c>
      <c r="D177" s="12">
        <v>6781.05</v>
      </c>
      <c r="E177" s="25"/>
    </row>
    <row r="178" spans="1:5" x14ac:dyDescent="0.25">
      <c r="A178" s="6" t="s">
        <v>275</v>
      </c>
      <c r="B178" s="7" t="s">
        <v>336</v>
      </c>
      <c r="C178" s="8">
        <v>855.41</v>
      </c>
      <c r="D178" s="12">
        <v>6445.09</v>
      </c>
      <c r="E178" s="25"/>
    </row>
    <row r="179" spans="1:5" ht="15" customHeight="1" x14ac:dyDescent="0.25">
      <c r="A179" s="6" t="s">
        <v>276</v>
      </c>
      <c r="B179" s="7" t="s">
        <v>337</v>
      </c>
      <c r="C179" s="8">
        <v>2974.05</v>
      </c>
      <c r="D179" s="12">
        <v>22407.98</v>
      </c>
      <c r="E179" s="25"/>
    </row>
    <row r="180" spans="1:5" ht="30" x14ac:dyDescent="0.25">
      <c r="A180" s="6" t="s">
        <v>277</v>
      </c>
      <c r="B180" s="7" t="s">
        <v>338</v>
      </c>
      <c r="C180" s="8">
        <v>6180</v>
      </c>
      <c r="D180" s="12">
        <v>46563.21</v>
      </c>
      <c r="E180" s="25"/>
    </row>
    <row r="181" spans="1:5" ht="15" customHeight="1" x14ac:dyDescent="0.25">
      <c r="A181" s="6" t="s">
        <v>278</v>
      </c>
      <c r="B181" s="7" t="s">
        <v>339</v>
      </c>
      <c r="C181" s="8">
        <v>6636.14</v>
      </c>
      <c r="D181" s="12">
        <v>50000</v>
      </c>
      <c r="E181" s="25"/>
    </row>
    <row r="182" spans="1:5" ht="15.75" thickBot="1" x14ac:dyDescent="0.3">
      <c r="A182" s="27" t="s">
        <v>12</v>
      </c>
      <c r="B182" s="28"/>
      <c r="C182" s="13">
        <f>SUM(C119:C181)</f>
        <v>176301.30000000002</v>
      </c>
      <c r="D182" s="13">
        <f>SUM(D119:D181)</f>
        <v>1328341.9899999998</v>
      </c>
      <c r="E182" s="26"/>
    </row>
    <row r="183" spans="1:5" ht="15.75" thickBot="1" x14ac:dyDescent="0.3">
      <c r="A183" s="22" t="s">
        <v>343</v>
      </c>
      <c r="B183" s="23"/>
      <c r="C183" s="23"/>
      <c r="D183" s="23"/>
      <c r="E183" s="24"/>
    </row>
    <row r="184" spans="1:5" ht="15" customHeight="1" x14ac:dyDescent="0.25">
      <c r="A184" s="6" t="s">
        <v>344</v>
      </c>
      <c r="B184" s="7" t="s">
        <v>373</v>
      </c>
      <c r="C184" s="8">
        <v>578.34</v>
      </c>
      <c r="D184" s="12">
        <v>4357.53</v>
      </c>
      <c r="E184" s="25" t="s">
        <v>362</v>
      </c>
    </row>
    <row r="185" spans="1:5" ht="15" customHeight="1" x14ac:dyDescent="0.25">
      <c r="A185" s="6" t="s">
        <v>345</v>
      </c>
      <c r="B185" s="7" t="s">
        <v>363</v>
      </c>
      <c r="C185" s="8">
        <v>5460.48</v>
      </c>
      <c r="D185" s="12">
        <v>41141.99</v>
      </c>
      <c r="E185" s="25"/>
    </row>
    <row r="186" spans="1:5" ht="15" customHeight="1" x14ac:dyDescent="0.25">
      <c r="A186" s="6" t="s">
        <v>346</v>
      </c>
      <c r="B186" s="7" t="s">
        <v>374</v>
      </c>
      <c r="C186" s="8">
        <v>1012.5</v>
      </c>
      <c r="D186" s="12">
        <v>7628.68</v>
      </c>
      <c r="E186" s="25"/>
    </row>
    <row r="187" spans="1:5" ht="15" customHeight="1" x14ac:dyDescent="0.25">
      <c r="A187" s="6" t="s">
        <v>347</v>
      </c>
      <c r="B187" s="7" t="s">
        <v>364</v>
      </c>
      <c r="C187" s="8">
        <v>3997.8</v>
      </c>
      <c r="D187" s="12">
        <v>30121.42</v>
      </c>
      <c r="E187" s="25"/>
    </row>
    <row r="188" spans="1:5" ht="15" customHeight="1" x14ac:dyDescent="0.25">
      <c r="A188" s="6" t="s">
        <v>348</v>
      </c>
      <c r="B188" s="7" t="s">
        <v>365</v>
      </c>
      <c r="C188" s="8">
        <v>2807.14</v>
      </c>
      <c r="D188" s="12">
        <v>21150.400000000001</v>
      </c>
      <c r="E188" s="25"/>
    </row>
    <row r="189" spans="1:5" ht="15" customHeight="1" x14ac:dyDescent="0.25">
      <c r="A189" s="6" t="s">
        <v>349</v>
      </c>
      <c r="B189" s="7" t="s">
        <v>366</v>
      </c>
      <c r="C189" s="8">
        <v>105.35</v>
      </c>
      <c r="D189" s="12">
        <v>793.8</v>
      </c>
      <c r="E189" s="25"/>
    </row>
    <row r="190" spans="1:5" ht="15" customHeight="1" x14ac:dyDescent="0.25">
      <c r="A190" s="6" t="s">
        <v>350</v>
      </c>
      <c r="B190" s="7" t="s">
        <v>367</v>
      </c>
      <c r="C190" s="8">
        <v>6636.14</v>
      </c>
      <c r="D190" s="12">
        <v>50000</v>
      </c>
      <c r="E190" s="25"/>
    </row>
    <row r="191" spans="1:5" ht="15" customHeight="1" x14ac:dyDescent="0.25">
      <c r="A191" s="6" t="s">
        <v>351</v>
      </c>
      <c r="B191" s="7" t="s">
        <v>368</v>
      </c>
      <c r="C191" s="8">
        <v>1899.45</v>
      </c>
      <c r="D191" s="12">
        <v>14311.41</v>
      </c>
      <c r="E191" s="25"/>
    </row>
    <row r="192" spans="1:5" ht="15" customHeight="1" x14ac:dyDescent="0.25">
      <c r="A192" s="6" t="s">
        <v>352</v>
      </c>
      <c r="B192" s="7" t="s">
        <v>369</v>
      </c>
      <c r="C192" s="8">
        <v>3097.8</v>
      </c>
      <c r="D192" s="12">
        <v>23340.37</v>
      </c>
      <c r="E192" s="25"/>
    </row>
    <row r="193" spans="1:5" ht="15" customHeight="1" x14ac:dyDescent="0.25">
      <c r="A193" s="6" t="s">
        <v>353</v>
      </c>
      <c r="B193" s="7" t="s">
        <v>370</v>
      </c>
      <c r="C193" s="8">
        <v>687.25</v>
      </c>
      <c r="D193" s="12">
        <v>5178.09</v>
      </c>
      <c r="E193" s="25"/>
    </row>
    <row r="194" spans="1:5" ht="15" customHeight="1" x14ac:dyDescent="0.25">
      <c r="A194" s="6" t="s">
        <v>354</v>
      </c>
      <c r="B194" s="7" t="s">
        <v>371</v>
      </c>
      <c r="C194" s="8">
        <v>702.85</v>
      </c>
      <c r="D194" s="12">
        <v>5295.65</v>
      </c>
      <c r="E194" s="25"/>
    </row>
    <row r="195" spans="1:5" ht="15" customHeight="1" x14ac:dyDescent="0.25">
      <c r="A195" s="6" t="s">
        <v>355</v>
      </c>
      <c r="B195" s="7" t="s">
        <v>372</v>
      </c>
      <c r="C195" s="8">
        <v>2500.16</v>
      </c>
      <c r="D195" s="12">
        <v>18837.46</v>
      </c>
      <c r="E195" s="25"/>
    </row>
    <row r="196" spans="1:5" ht="15.75" thickBot="1" x14ac:dyDescent="0.3">
      <c r="A196" s="27" t="s">
        <v>12</v>
      </c>
      <c r="B196" s="28"/>
      <c r="C196" s="13">
        <f>SUM(C184:C195)</f>
        <v>29485.26</v>
      </c>
      <c r="D196" s="13">
        <f>SUM(D184:D195)</f>
        <v>222156.79999999999</v>
      </c>
      <c r="E196" s="26"/>
    </row>
    <row r="197" spans="1:5" ht="15.75" thickBot="1" x14ac:dyDescent="0.3">
      <c r="A197" s="22" t="s">
        <v>375</v>
      </c>
      <c r="B197" s="23"/>
      <c r="C197" s="23"/>
      <c r="D197" s="23"/>
      <c r="E197" s="24"/>
    </row>
    <row r="198" spans="1:5" ht="15" customHeight="1" x14ac:dyDescent="0.25">
      <c r="A198" s="6" t="s">
        <v>356</v>
      </c>
      <c r="B198" s="7" t="s">
        <v>382</v>
      </c>
      <c r="C198" s="8">
        <v>197.04</v>
      </c>
      <c r="D198" s="12">
        <v>1484.6</v>
      </c>
      <c r="E198" s="25" t="s">
        <v>393</v>
      </c>
    </row>
    <row r="199" spans="1:5" ht="15" customHeight="1" x14ac:dyDescent="0.25">
      <c r="A199" s="6" t="s">
        <v>357</v>
      </c>
      <c r="B199" s="7" t="s">
        <v>383</v>
      </c>
      <c r="C199" s="8">
        <v>519.4</v>
      </c>
      <c r="D199" s="12">
        <v>3913.42</v>
      </c>
      <c r="E199" s="25"/>
    </row>
    <row r="200" spans="1:5" ht="15" customHeight="1" x14ac:dyDescent="0.25">
      <c r="A200" s="6" t="s">
        <v>358</v>
      </c>
      <c r="B200" s="7" t="s">
        <v>384</v>
      </c>
      <c r="C200" s="8">
        <v>6435</v>
      </c>
      <c r="D200" s="12">
        <v>48484.51</v>
      </c>
      <c r="E200" s="25"/>
    </row>
    <row r="201" spans="1:5" ht="15" customHeight="1" x14ac:dyDescent="0.25">
      <c r="A201" s="6" t="s">
        <v>359</v>
      </c>
      <c r="B201" s="7" t="s">
        <v>385</v>
      </c>
      <c r="C201" s="8">
        <v>1848.92</v>
      </c>
      <c r="D201" s="12">
        <v>13930.69</v>
      </c>
      <c r="E201" s="25"/>
    </row>
    <row r="202" spans="1:5" ht="15" customHeight="1" x14ac:dyDescent="0.25">
      <c r="A202" s="6" t="s">
        <v>360</v>
      </c>
      <c r="B202" s="7" t="s">
        <v>386</v>
      </c>
      <c r="C202" s="8">
        <v>714.55</v>
      </c>
      <c r="D202" s="12">
        <v>5383.78</v>
      </c>
      <c r="E202" s="25"/>
    </row>
    <row r="203" spans="1:5" ht="15" customHeight="1" x14ac:dyDescent="0.25">
      <c r="A203" s="6" t="s">
        <v>361</v>
      </c>
      <c r="B203" s="7" t="s">
        <v>387</v>
      </c>
      <c r="C203" s="8">
        <v>617.25</v>
      </c>
      <c r="D203" s="12">
        <v>4650.67</v>
      </c>
      <c r="E203" s="25"/>
    </row>
    <row r="204" spans="1:5" ht="15" customHeight="1" x14ac:dyDescent="0.25">
      <c r="A204" s="6" t="s">
        <v>376</v>
      </c>
      <c r="B204" s="7" t="s">
        <v>388</v>
      </c>
      <c r="C204" s="8">
        <v>1008.77</v>
      </c>
      <c r="D204" s="12">
        <v>7600.58</v>
      </c>
      <c r="E204" s="25"/>
    </row>
    <row r="205" spans="1:5" ht="15" customHeight="1" x14ac:dyDescent="0.25">
      <c r="A205" s="6" t="s">
        <v>377</v>
      </c>
      <c r="B205" s="7" t="s">
        <v>389</v>
      </c>
      <c r="C205" s="8">
        <v>501.7</v>
      </c>
      <c r="D205" s="12">
        <v>3780.06</v>
      </c>
      <c r="E205" s="25"/>
    </row>
    <row r="206" spans="1:5" ht="15" customHeight="1" x14ac:dyDescent="0.25">
      <c r="A206" s="6" t="s">
        <v>378</v>
      </c>
      <c r="B206" s="7" t="s">
        <v>390</v>
      </c>
      <c r="C206" s="8">
        <v>658.12</v>
      </c>
      <c r="D206" s="12">
        <v>4958.6099999999997</v>
      </c>
      <c r="E206" s="25"/>
    </row>
    <row r="207" spans="1:5" ht="15" customHeight="1" x14ac:dyDescent="0.25">
      <c r="A207" s="6" t="s">
        <v>379</v>
      </c>
      <c r="B207" s="7" t="s">
        <v>391</v>
      </c>
      <c r="C207" s="8">
        <v>1816.11</v>
      </c>
      <c r="D207" s="12">
        <v>13683.48</v>
      </c>
      <c r="E207" s="25"/>
    </row>
    <row r="208" spans="1:5" ht="15.75" thickBot="1" x14ac:dyDescent="0.3">
      <c r="A208" s="27" t="s">
        <v>12</v>
      </c>
      <c r="B208" s="28"/>
      <c r="C208" s="13">
        <f>SUM(C198:C207)</f>
        <v>14316.860000000002</v>
      </c>
      <c r="D208" s="13">
        <f>SUM(D198:D207)</f>
        <v>107870.39999999999</v>
      </c>
      <c r="E208" s="26"/>
    </row>
    <row r="209" spans="1:5" ht="15.75" thickBot="1" x14ac:dyDescent="0.3">
      <c r="A209" s="22" t="s">
        <v>392</v>
      </c>
      <c r="B209" s="23"/>
      <c r="C209" s="23"/>
      <c r="D209" s="23"/>
      <c r="E209" s="24"/>
    </row>
    <row r="210" spans="1:5" ht="15" customHeight="1" x14ac:dyDescent="0.25">
      <c r="A210" s="6" t="s">
        <v>380</v>
      </c>
      <c r="B210" s="7" t="s">
        <v>408</v>
      </c>
      <c r="C210" s="8">
        <v>3944.3</v>
      </c>
      <c r="D210" s="12">
        <v>29718.33</v>
      </c>
      <c r="E210" s="25" t="s">
        <v>394</v>
      </c>
    </row>
    <row r="211" spans="1:5" ht="15" customHeight="1" x14ac:dyDescent="0.25">
      <c r="A211" s="6" t="s">
        <v>381</v>
      </c>
      <c r="B211" s="7" t="s">
        <v>409</v>
      </c>
      <c r="C211" s="8">
        <v>560.54999999999995</v>
      </c>
      <c r="D211" s="12">
        <v>4223.46</v>
      </c>
      <c r="E211" s="25"/>
    </row>
    <row r="212" spans="1:5" ht="15" customHeight="1" x14ac:dyDescent="0.25">
      <c r="A212" s="6" t="s">
        <v>395</v>
      </c>
      <c r="B212" s="7" t="s">
        <v>410</v>
      </c>
      <c r="C212" s="8">
        <v>743.94</v>
      </c>
      <c r="D212" s="12">
        <v>5605.22</v>
      </c>
      <c r="E212" s="25"/>
    </row>
    <row r="213" spans="1:5" ht="15" customHeight="1" x14ac:dyDescent="0.25">
      <c r="A213" s="6" t="s">
        <v>396</v>
      </c>
      <c r="B213" s="7" t="s">
        <v>411</v>
      </c>
      <c r="C213" s="8">
        <v>622.25</v>
      </c>
      <c r="D213" s="12">
        <v>4688.34</v>
      </c>
      <c r="E213" s="25"/>
    </row>
    <row r="214" spans="1:5" ht="15" customHeight="1" x14ac:dyDescent="0.25">
      <c r="A214" s="6" t="s">
        <v>397</v>
      </c>
      <c r="B214" s="7" t="s">
        <v>412</v>
      </c>
      <c r="C214" s="8">
        <v>4300</v>
      </c>
      <c r="D214" s="12">
        <v>32398.35</v>
      </c>
      <c r="E214" s="25"/>
    </row>
    <row r="215" spans="1:5" ht="15" customHeight="1" x14ac:dyDescent="0.25">
      <c r="A215" s="6" t="s">
        <v>398</v>
      </c>
      <c r="B215" s="7" t="s">
        <v>413</v>
      </c>
      <c r="C215" s="8">
        <v>353.99</v>
      </c>
      <c r="D215" s="12">
        <v>2667.14</v>
      </c>
      <c r="E215" s="25"/>
    </row>
    <row r="216" spans="1:5" ht="15" customHeight="1" x14ac:dyDescent="0.25">
      <c r="A216" s="6" t="s">
        <v>399</v>
      </c>
      <c r="B216" s="7" t="s">
        <v>414</v>
      </c>
      <c r="C216" s="8">
        <v>4151.16</v>
      </c>
      <c r="D216" s="12">
        <v>31276.92</v>
      </c>
      <c r="E216" s="25"/>
    </row>
    <row r="217" spans="1:5" ht="15" customHeight="1" x14ac:dyDescent="0.25">
      <c r="A217" s="6" t="s">
        <v>400</v>
      </c>
      <c r="B217" s="7" t="s">
        <v>415</v>
      </c>
      <c r="C217" s="8">
        <v>5969.96</v>
      </c>
      <c r="D217" s="12">
        <v>44980.66</v>
      </c>
      <c r="E217" s="25"/>
    </row>
    <row r="218" spans="1:5" ht="15" customHeight="1" x14ac:dyDescent="0.25">
      <c r="A218" s="6" t="s">
        <v>401</v>
      </c>
      <c r="B218" s="7" t="s">
        <v>416</v>
      </c>
      <c r="C218" s="8">
        <v>1459.26</v>
      </c>
      <c r="D218" s="12">
        <v>10994.8</v>
      </c>
      <c r="E218" s="25"/>
    </row>
    <row r="219" spans="1:5" ht="15" customHeight="1" x14ac:dyDescent="0.25">
      <c r="A219" s="6" t="s">
        <v>402</v>
      </c>
      <c r="B219" s="7" t="s">
        <v>417</v>
      </c>
      <c r="C219" s="8">
        <v>864.32</v>
      </c>
      <c r="D219" s="12">
        <v>6512.22</v>
      </c>
      <c r="E219" s="25"/>
    </row>
    <row r="220" spans="1:5" ht="15" customHeight="1" x14ac:dyDescent="0.25">
      <c r="A220" s="6" t="s">
        <v>403</v>
      </c>
      <c r="B220" s="7" t="s">
        <v>418</v>
      </c>
      <c r="C220" s="8">
        <v>1065.1600000000001</v>
      </c>
      <c r="D220" s="12">
        <v>8025.45</v>
      </c>
      <c r="E220" s="25"/>
    </row>
    <row r="221" spans="1:5" ht="15" customHeight="1" x14ac:dyDescent="0.25">
      <c r="A221" s="6" t="s">
        <v>404</v>
      </c>
      <c r="B221" s="7" t="s">
        <v>419</v>
      </c>
      <c r="C221" s="8">
        <v>3509.87</v>
      </c>
      <c r="D221" s="12">
        <v>26445.119999999999</v>
      </c>
      <c r="E221" s="25"/>
    </row>
    <row r="222" spans="1:5" ht="15" customHeight="1" x14ac:dyDescent="0.25">
      <c r="A222" s="6" t="s">
        <v>405</v>
      </c>
      <c r="B222" s="7" t="s">
        <v>420</v>
      </c>
      <c r="C222" s="8">
        <v>5713.65</v>
      </c>
      <c r="D222" s="12">
        <v>43049.5</v>
      </c>
      <c r="E222" s="25"/>
    </row>
    <row r="223" spans="1:5" ht="15" customHeight="1" x14ac:dyDescent="0.25">
      <c r="A223" s="6" t="s">
        <v>406</v>
      </c>
      <c r="B223" s="7" t="s">
        <v>421</v>
      </c>
      <c r="C223" s="8">
        <v>914.61</v>
      </c>
      <c r="D223" s="12">
        <v>6891.13</v>
      </c>
      <c r="E223" s="25"/>
    </row>
    <row r="224" spans="1:5" ht="15" customHeight="1" x14ac:dyDescent="0.25">
      <c r="A224" s="6" t="s">
        <v>407</v>
      </c>
      <c r="B224" s="7" t="s">
        <v>422</v>
      </c>
      <c r="C224" s="8">
        <v>1377</v>
      </c>
      <c r="D224" s="12">
        <v>10375.01</v>
      </c>
      <c r="E224" s="25"/>
    </row>
    <row r="225" spans="1:5" ht="15.75" thickBot="1" x14ac:dyDescent="0.3">
      <c r="A225" s="27" t="s">
        <v>12</v>
      </c>
      <c r="B225" s="28"/>
      <c r="C225" s="13">
        <f>SUM(C210:C224)</f>
        <v>35550.019999999997</v>
      </c>
      <c r="D225" s="13">
        <f>SUM(D210:D224)</f>
        <v>267851.65000000002</v>
      </c>
      <c r="E225" s="26"/>
    </row>
    <row r="226" spans="1:5" ht="15.75" thickBot="1" x14ac:dyDescent="0.3">
      <c r="A226" s="22" t="s">
        <v>215</v>
      </c>
      <c r="B226" s="23"/>
      <c r="C226" s="23"/>
      <c r="D226" s="23"/>
      <c r="E226" s="24"/>
    </row>
    <row r="227" spans="1:5" ht="15" customHeight="1" x14ac:dyDescent="0.25">
      <c r="A227" s="6" t="s">
        <v>424</v>
      </c>
      <c r="B227" s="7" t="s">
        <v>440</v>
      </c>
      <c r="C227" s="8">
        <v>2422.66</v>
      </c>
      <c r="D227" s="12">
        <v>18253.53</v>
      </c>
      <c r="E227" s="25" t="s">
        <v>423</v>
      </c>
    </row>
    <row r="228" spans="1:5" ht="15" customHeight="1" x14ac:dyDescent="0.25">
      <c r="A228" s="6" t="s">
        <v>425</v>
      </c>
      <c r="B228" s="7" t="s">
        <v>441</v>
      </c>
      <c r="C228" s="8">
        <v>2969.99</v>
      </c>
      <c r="D228" s="12">
        <v>22377.39</v>
      </c>
      <c r="E228" s="25"/>
    </row>
    <row r="229" spans="1:5" ht="15" customHeight="1" x14ac:dyDescent="0.25">
      <c r="A229" s="6" t="s">
        <v>426</v>
      </c>
      <c r="B229" s="7" t="s">
        <v>442</v>
      </c>
      <c r="C229" s="8">
        <v>382.24</v>
      </c>
      <c r="D229" s="12">
        <v>2880</v>
      </c>
      <c r="E229" s="25"/>
    </row>
    <row r="230" spans="1:5" ht="15" customHeight="1" x14ac:dyDescent="0.25">
      <c r="A230" s="6" t="s">
        <v>427</v>
      </c>
      <c r="B230" s="7" t="s">
        <v>443</v>
      </c>
      <c r="C230" s="8">
        <v>2118.63</v>
      </c>
      <c r="D230" s="12">
        <v>15962.82</v>
      </c>
      <c r="E230" s="25"/>
    </row>
    <row r="231" spans="1:5" ht="15" customHeight="1" x14ac:dyDescent="0.25">
      <c r="A231" s="6" t="s">
        <v>428</v>
      </c>
      <c r="B231" s="7" t="s">
        <v>444</v>
      </c>
      <c r="C231" s="8">
        <v>1003.39</v>
      </c>
      <c r="D231" s="12">
        <v>7560.04</v>
      </c>
      <c r="E231" s="25"/>
    </row>
    <row r="232" spans="1:5" ht="15" customHeight="1" x14ac:dyDescent="0.25">
      <c r="A232" s="6" t="s">
        <v>429</v>
      </c>
      <c r="B232" s="7" t="s">
        <v>445</v>
      </c>
      <c r="C232" s="8">
        <v>434.5</v>
      </c>
      <c r="D232" s="12">
        <v>3273.75</v>
      </c>
      <c r="E232" s="25"/>
    </row>
    <row r="233" spans="1:5" ht="15" customHeight="1" x14ac:dyDescent="0.25">
      <c r="A233" s="6" t="s">
        <v>430</v>
      </c>
      <c r="B233" s="7" t="s">
        <v>446</v>
      </c>
      <c r="C233" s="8">
        <v>561.29</v>
      </c>
      <c r="D233" s="12">
        <v>4229.04</v>
      </c>
      <c r="E233" s="25"/>
    </row>
    <row r="234" spans="1:5" ht="30" customHeight="1" x14ac:dyDescent="0.25">
      <c r="A234" s="6" t="s">
        <v>431</v>
      </c>
      <c r="B234" s="7" t="s">
        <v>447</v>
      </c>
      <c r="C234" s="8">
        <v>4000</v>
      </c>
      <c r="D234" s="12">
        <v>30138</v>
      </c>
      <c r="E234" s="25"/>
    </row>
    <row r="235" spans="1:5" ht="15" customHeight="1" x14ac:dyDescent="0.25">
      <c r="A235" s="6" t="s">
        <v>432</v>
      </c>
      <c r="B235" s="7" t="s">
        <v>448</v>
      </c>
      <c r="C235" s="8">
        <v>5460.39</v>
      </c>
      <c r="D235" s="12">
        <v>41141.31</v>
      </c>
      <c r="E235" s="25"/>
    </row>
    <row r="236" spans="1:5" ht="15" customHeight="1" x14ac:dyDescent="0.25">
      <c r="A236" s="6" t="s">
        <v>433</v>
      </c>
      <c r="B236" s="7" t="s">
        <v>449</v>
      </c>
      <c r="C236" s="8">
        <v>1466.1</v>
      </c>
      <c r="D236" s="12">
        <v>11046.33</v>
      </c>
      <c r="E236" s="25"/>
    </row>
    <row r="237" spans="1:5" ht="15" customHeight="1" x14ac:dyDescent="0.25">
      <c r="A237" s="6" t="s">
        <v>434</v>
      </c>
      <c r="B237" s="7" t="s">
        <v>450</v>
      </c>
      <c r="C237" s="8">
        <v>2186.84</v>
      </c>
      <c r="D237" s="12">
        <v>16476.75</v>
      </c>
      <c r="E237" s="25"/>
    </row>
    <row r="238" spans="1:5" ht="15" customHeight="1" x14ac:dyDescent="0.25">
      <c r="A238" s="6" t="s">
        <v>435</v>
      </c>
      <c r="B238" s="7" t="s">
        <v>451</v>
      </c>
      <c r="C238" s="8">
        <v>1285.1199999999999</v>
      </c>
      <c r="D238" s="12">
        <v>9682.74</v>
      </c>
      <c r="E238" s="25"/>
    </row>
    <row r="239" spans="1:5" ht="15" customHeight="1" x14ac:dyDescent="0.25">
      <c r="A239" s="6" t="s">
        <v>436</v>
      </c>
      <c r="B239" s="7" t="s">
        <v>452</v>
      </c>
      <c r="C239" s="8">
        <v>539.80999999999995</v>
      </c>
      <c r="D239" s="12">
        <v>4067.2</v>
      </c>
      <c r="E239" s="25"/>
    </row>
    <row r="240" spans="1:5" ht="15" customHeight="1" x14ac:dyDescent="0.25">
      <c r="A240" s="6" t="s">
        <v>437</v>
      </c>
      <c r="B240" s="7" t="s">
        <v>453</v>
      </c>
      <c r="C240" s="8">
        <v>2828.15</v>
      </c>
      <c r="D240" s="12">
        <v>21308.7</v>
      </c>
      <c r="E240" s="25"/>
    </row>
    <row r="241" spans="1:5" ht="15" customHeight="1" x14ac:dyDescent="0.25">
      <c r="A241" s="6" t="s">
        <v>438</v>
      </c>
      <c r="B241" s="7" t="s">
        <v>454</v>
      </c>
      <c r="C241" s="8">
        <v>3732.71</v>
      </c>
      <c r="D241" s="12">
        <v>28124.1</v>
      </c>
      <c r="E241" s="25"/>
    </row>
    <row r="242" spans="1:5" ht="30" customHeight="1" x14ac:dyDescent="0.25">
      <c r="A242" s="6" t="s">
        <v>439</v>
      </c>
      <c r="B242" s="7" t="s">
        <v>455</v>
      </c>
      <c r="C242" s="8">
        <v>6537.51</v>
      </c>
      <c r="D242" s="12">
        <v>49256.87</v>
      </c>
      <c r="E242" s="25"/>
    </row>
    <row r="243" spans="1:5" ht="15.75" thickBot="1" x14ac:dyDescent="0.3">
      <c r="A243" s="27" t="s">
        <v>12</v>
      </c>
      <c r="B243" s="28"/>
      <c r="C243" s="13">
        <f>SUM(C227:C242)</f>
        <v>37929.33</v>
      </c>
      <c r="D243" s="13">
        <f>SUM(D227:D242)</f>
        <v>285778.57</v>
      </c>
      <c r="E243" s="26"/>
    </row>
    <row r="244" spans="1:5" ht="15.75" thickBot="1" x14ac:dyDescent="0.3">
      <c r="A244" s="34" t="s">
        <v>77</v>
      </c>
      <c r="B244" s="35"/>
      <c r="C244" s="21">
        <f>C19+C39+C46+C55+C83+C91+C102+C111+C114+C117+C182+C196+C208+C225+C243</f>
        <v>606233.59</v>
      </c>
      <c r="D244" s="18">
        <f>D19+D39+D46+D55+D83+D91+D102+D111+D114+D117+D182+D196+D208+D225+D243</f>
        <v>4567662.8499999996</v>
      </c>
    </row>
    <row r="245" spans="1:5" ht="15.75" thickBot="1" x14ac:dyDescent="0.3">
      <c r="A245" s="32" t="s">
        <v>104</v>
      </c>
      <c r="B245" s="33"/>
      <c r="C245" s="17">
        <f>1061782.46-C244</f>
        <v>455548.87</v>
      </c>
      <c r="D245" s="17">
        <f>8000000-D244</f>
        <v>3432337.1500000004</v>
      </c>
    </row>
  </sheetData>
  <mergeCells count="49">
    <mergeCell ref="A20:E20"/>
    <mergeCell ref="A40:E40"/>
    <mergeCell ref="E41:E46"/>
    <mergeCell ref="A46:B46"/>
    <mergeCell ref="A92:E92"/>
    <mergeCell ref="A84:E84"/>
    <mergeCell ref="E85:E91"/>
    <mergeCell ref="A91:B91"/>
    <mergeCell ref="A47:E47"/>
    <mergeCell ref="E48:E55"/>
    <mergeCell ref="A55:B55"/>
    <mergeCell ref="A56:E56"/>
    <mergeCell ref="A83:B83"/>
    <mergeCell ref="E57:E83"/>
    <mergeCell ref="E21:E39"/>
    <mergeCell ref="A39:B39"/>
    <mergeCell ref="A1:D1"/>
    <mergeCell ref="E1:E2"/>
    <mergeCell ref="A3:E3"/>
    <mergeCell ref="E4:E19"/>
    <mergeCell ref="A19:B19"/>
    <mergeCell ref="A245:B245"/>
    <mergeCell ref="A244:B244"/>
    <mergeCell ref="A103:E103"/>
    <mergeCell ref="E104:E111"/>
    <mergeCell ref="A111:B111"/>
    <mergeCell ref="A112:E112"/>
    <mergeCell ref="E113:E114"/>
    <mergeCell ref="A114:B114"/>
    <mergeCell ref="A115:E115"/>
    <mergeCell ref="E116:E117"/>
    <mergeCell ref="A117:B117"/>
    <mergeCell ref="A118:E118"/>
    <mergeCell ref="A182:B182"/>
    <mergeCell ref="E119:E182"/>
    <mergeCell ref="A209:E209"/>
    <mergeCell ref="E210:E225"/>
    <mergeCell ref="A226:E226"/>
    <mergeCell ref="E227:E243"/>
    <mergeCell ref="A243:B243"/>
    <mergeCell ref="E93:E102"/>
    <mergeCell ref="A102:B102"/>
    <mergeCell ref="A225:B225"/>
    <mergeCell ref="A183:E183"/>
    <mergeCell ref="E184:E196"/>
    <mergeCell ref="A196:B196"/>
    <mergeCell ref="A197:E197"/>
    <mergeCell ref="E198:E208"/>
    <mergeCell ref="A208:B208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6</vt:i4>
      </vt:variant>
    </vt:vector>
  </HeadingPairs>
  <TitlesOfParts>
    <vt:vector size="7" baseType="lpstr">
      <vt:lpstr>List1</vt:lpstr>
      <vt:lpstr>List1!_Hlk126847390</vt:lpstr>
      <vt:lpstr>List1!_Hlk126847437</vt:lpstr>
      <vt:lpstr>List1!_Hlk126847519</vt:lpstr>
      <vt:lpstr>List1!_Hlk129334754</vt:lpstr>
      <vt:lpstr>List1!_Hlk129334769</vt:lpstr>
      <vt:lpstr>List1!_Hlk129335126</vt:lpstr>
    </vt:vector>
  </TitlesOfParts>
  <Company>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Barun</dc:creator>
  <cp:lastModifiedBy>Dunja Đurinac</cp:lastModifiedBy>
  <dcterms:created xsi:type="dcterms:W3CDTF">2023-01-25T10:28:52Z</dcterms:created>
  <dcterms:modified xsi:type="dcterms:W3CDTF">2023-08-16T08:02:01Z</dcterms:modified>
</cp:coreProperties>
</file>